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3_stage_Dpils/LAF/"/>
    </mc:Choice>
  </mc:AlternateContent>
  <xr:revisionPtr revIDLastSave="0" documentId="13_ncr:1_{42825180-6C1A-2D49-9EFA-A727E455805E}" xr6:coauthVersionLast="47" xr6:coauthVersionMax="47" xr10:uidLastSave="{00000000-0000-0000-0000-000000000000}"/>
  <bookViews>
    <workbookView xWindow="49840" yWindow="1260" windowWidth="32820" windowHeight="25100" activeTab="1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29" r:id="rId4"/>
    <sheet name="TOP32X" sheetId="30" r:id="rId5"/>
    <sheet name="TOTAL" sheetId="26" r:id="rId6"/>
    <sheet name="TOTALLV" sheetId="33" r:id="rId7"/>
    <sheet name="TOTALEE" sheetId="34" r:id="rId8"/>
    <sheet name="TEAMSLV" sheetId="2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26" l="1"/>
  <c r="G75" i="26"/>
  <c r="N78" i="33"/>
  <c r="K78" i="33"/>
  <c r="H78" i="33"/>
  <c r="N77" i="33"/>
  <c r="K77" i="33"/>
  <c r="H77" i="33"/>
  <c r="N76" i="33"/>
  <c r="K76" i="33"/>
  <c r="H76" i="33"/>
  <c r="N75" i="33"/>
  <c r="K75" i="33"/>
  <c r="H75" i="33"/>
  <c r="N74" i="33"/>
  <c r="K74" i="33"/>
  <c r="H74" i="33"/>
  <c r="N73" i="33"/>
  <c r="K73" i="33"/>
  <c r="H73" i="33"/>
  <c r="N72" i="33"/>
  <c r="K72" i="33"/>
  <c r="H72" i="33"/>
  <c r="N71" i="33"/>
  <c r="K71" i="33"/>
  <c r="H71" i="33"/>
  <c r="N70" i="33"/>
  <c r="K70" i="33"/>
  <c r="H70" i="33"/>
  <c r="N52" i="33"/>
  <c r="K52" i="33"/>
  <c r="H52" i="33"/>
  <c r="E52" i="33" s="1"/>
  <c r="N51" i="33"/>
  <c r="K51" i="33"/>
  <c r="H51" i="33"/>
  <c r="N50" i="33"/>
  <c r="K50" i="33"/>
  <c r="H50" i="33"/>
  <c r="E50" i="33" s="1"/>
  <c r="N47" i="33"/>
  <c r="K47" i="33"/>
  <c r="H47" i="33"/>
  <c r="N46" i="33"/>
  <c r="K46" i="33"/>
  <c r="H46" i="33"/>
  <c r="N69" i="33"/>
  <c r="K69" i="33"/>
  <c r="H69" i="33"/>
  <c r="N68" i="33"/>
  <c r="K68" i="33"/>
  <c r="H68" i="33"/>
  <c r="N67" i="33"/>
  <c r="K67" i="33"/>
  <c r="H67" i="33"/>
  <c r="N66" i="33"/>
  <c r="K66" i="33"/>
  <c r="H66" i="33"/>
  <c r="N44" i="33"/>
  <c r="K44" i="33"/>
  <c r="H44" i="33"/>
  <c r="N65" i="33"/>
  <c r="K65" i="33"/>
  <c r="H65" i="33"/>
  <c r="N64" i="33"/>
  <c r="K64" i="33"/>
  <c r="H64" i="33"/>
  <c r="N63" i="33"/>
  <c r="K63" i="33"/>
  <c r="H63" i="33"/>
  <c r="N62" i="33"/>
  <c r="K62" i="33"/>
  <c r="H62" i="33"/>
  <c r="N61" i="33"/>
  <c r="K61" i="33"/>
  <c r="H61" i="33"/>
  <c r="N60" i="33"/>
  <c r="K60" i="33"/>
  <c r="H60" i="33"/>
  <c r="N59" i="33"/>
  <c r="K59" i="33"/>
  <c r="H59" i="33"/>
  <c r="N58" i="33"/>
  <c r="K58" i="33"/>
  <c r="H58" i="33"/>
  <c r="N57" i="33"/>
  <c r="K57" i="33"/>
  <c r="H57" i="33"/>
  <c r="N56" i="33"/>
  <c r="K56" i="33"/>
  <c r="H56" i="33"/>
  <c r="N54" i="33"/>
  <c r="K54" i="33"/>
  <c r="H54" i="33"/>
  <c r="N55" i="33"/>
  <c r="K55" i="33"/>
  <c r="H55" i="33"/>
  <c r="N53" i="33"/>
  <c r="K53" i="33"/>
  <c r="H53" i="33"/>
  <c r="N49" i="33"/>
  <c r="K49" i="33"/>
  <c r="H49" i="33"/>
  <c r="N48" i="33"/>
  <c r="K48" i="33"/>
  <c r="H48" i="33"/>
  <c r="N45" i="33"/>
  <c r="K45" i="33"/>
  <c r="H45" i="33"/>
  <c r="N35" i="33"/>
  <c r="K35" i="33"/>
  <c r="H35" i="33"/>
  <c r="N43" i="33"/>
  <c r="K43" i="33"/>
  <c r="H43" i="33"/>
  <c r="N42" i="33"/>
  <c r="K42" i="33"/>
  <c r="H42" i="33"/>
  <c r="N41" i="33"/>
  <c r="K41" i="33"/>
  <c r="H41" i="33"/>
  <c r="N32" i="33"/>
  <c r="K32" i="33"/>
  <c r="H32" i="33"/>
  <c r="N40" i="33"/>
  <c r="K40" i="33"/>
  <c r="H40" i="33"/>
  <c r="N30" i="33"/>
  <c r="K30" i="33"/>
  <c r="H30" i="33"/>
  <c r="N21" i="33"/>
  <c r="K21" i="33"/>
  <c r="H21" i="33"/>
  <c r="N39" i="33"/>
  <c r="K39" i="33"/>
  <c r="H39" i="33"/>
  <c r="N38" i="33"/>
  <c r="K38" i="33"/>
  <c r="H38" i="33"/>
  <c r="N19" i="33"/>
  <c r="K19" i="33"/>
  <c r="H19" i="33"/>
  <c r="N37" i="33"/>
  <c r="K37" i="33"/>
  <c r="H37" i="33"/>
  <c r="N36" i="33"/>
  <c r="K36" i="33"/>
  <c r="H36" i="33"/>
  <c r="N34" i="33"/>
  <c r="K34" i="33"/>
  <c r="H34" i="33"/>
  <c r="N33" i="33"/>
  <c r="K33" i="33"/>
  <c r="H33" i="33"/>
  <c r="N13" i="33"/>
  <c r="K13" i="33"/>
  <c r="H13" i="33"/>
  <c r="N31" i="33"/>
  <c r="K31" i="33"/>
  <c r="H31" i="33"/>
  <c r="N29" i="33"/>
  <c r="K29" i="33"/>
  <c r="H29" i="33"/>
  <c r="N24" i="33"/>
  <c r="K24" i="33"/>
  <c r="H24" i="33"/>
  <c r="N27" i="33"/>
  <c r="K27" i="33"/>
  <c r="H27" i="33"/>
  <c r="N17" i="33"/>
  <c r="K17" i="33"/>
  <c r="H17" i="33"/>
  <c r="E17" i="33" s="1"/>
  <c r="N20" i="33"/>
  <c r="K20" i="33"/>
  <c r="H20" i="33"/>
  <c r="N26" i="33"/>
  <c r="K26" i="33"/>
  <c r="H26" i="33"/>
  <c r="N16" i="33"/>
  <c r="K16" i="33"/>
  <c r="H16" i="33"/>
  <c r="N25" i="33"/>
  <c r="K25" i="33"/>
  <c r="H25" i="33"/>
  <c r="E25" i="33" s="1"/>
  <c r="N15" i="33"/>
  <c r="K15" i="33"/>
  <c r="H15" i="33"/>
  <c r="N28" i="33"/>
  <c r="K28" i="33"/>
  <c r="H28" i="33"/>
  <c r="N23" i="33"/>
  <c r="K23" i="33"/>
  <c r="H23" i="33"/>
  <c r="N22" i="33"/>
  <c r="K22" i="33"/>
  <c r="H22" i="33"/>
  <c r="N18" i="33"/>
  <c r="K18" i="33"/>
  <c r="H18" i="33"/>
  <c r="N11" i="33"/>
  <c r="K11" i="33"/>
  <c r="H11" i="33"/>
  <c r="N12" i="33"/>
  <c r="K12" i="33"/>
  <c r="H12" i="33"/>
  <c r="N8" i="33"/>
  <c r="K8" i="33"/>
  <c r="H8" i="33"/>
  <c r="N14" i="33"/>
  <c r="K14" i="33"/>
  <c r="H14" i="33"/>
  <c r="N9" i="33"/>
  <c r="K9" i="33"/>
  <c r="H9" i="33"/>
  <c r="N10" i="33"/>
  <c r="K10" i="33"/>
  <c r="H10" i="33"/>
  <c r="N7" i="33"/>
  <c r="K7" i="33"/>
  <c r="H7" i="33"/>
  <c r="N6" i="33"/>
  <c r="K6" i="33"/>
  <c r="H6" i="33"/>
  <c r="G22" i="34"/>
  <c r="G21" i="34"/>
  <c r="G8" i="34"/>
  <c r="G6" i="34"/>
  <c r="G10" i="34"/>
  <c r="G17" i="34"/>
  <c r="G16" i="34"/>
  <c r="G20" i="34"/>
  <c r="G9" i="34"/>
  <c r="G19" i="34"/>
  <c r="G18" i="34"/>
  <c r="G7" i="34"/>
  <c r="G11" i="34"/>
  <c r="G13" i="34"/>
  <c r="G15" i="34"/>
  <c r="G14" i="34"/>
  <c r="G12" i="34"/>
  <c r="F44" i="27"/>
  <c r="E44" i="27"/>
  <c r="G39" i="27"/>
  <c r="F39" i="27"/>
  <c r="E39" i="27"/>
  <c r="J35" i="27"/>
  <c r="G34" i="27"/>
  <c r="F34" i="27"/>
  <c r="E34" i="27"/>
  <c r="J30" i="27"/>
  <c r="G29" i="27"/>
  <c r="F29" i="27"/>
  <c r="E29" i="27"/>
  <c r="J25" i="27" s="1"/>
  <c r="G24" i="27"/>
  <c r="F24" i="27"/>
  <c r="E24" i="27"/>
  <c r="J20" i="27"/>
  <c r="G19" i="27"/>
  <c r="F19" i="27"/>
  <c r="E19" i="27"/>
  <c r="J15" i="27"/>
  <c r="G14" i="27"/>
  <c r="F14" i="27"/>
  <c r="J10" i="27" s="1"/>
  <c r="E14" i="27"/>
  <c r="G9" i="27"/>
  <c r="F9" i="27"/>
  <c r="E9" i="27"/>
  <c r="J5" i="27"/>
  <c r="E77" i="33" l="1"/>
  <c r="E66" i="33"/>
  <c r="E15" i="33"/>
  <c r="E20" i="33"/>
  <c r="E19" i="33"/>
  <c r="E30" i="33"/>
  <c r="E59" i="33"/>
  <c r="E68" i="33"/>
  <c r="E36" i="33"/>
  <c r="E57" i="33"/>
  <c r="E65" i="33"/>
  <c r="E26" i="33"/>
  <c r="E44" i="33"/>
  <c r="E78" i="33"/>
  <c r="E62" i="33"/>
  <c r="E34" i="33"/>
  <c r="E21" i="33"/>
  <c r="E41" i="33"/>
  <c r="E45" i="33"/>
  <c r="E56" i="33"/>
  <c r="E9" i="33"/>
  <c r="E35" i="33"/>
  <c r="E58" i="33"/>
  <c r="E12" i="33"/>
  <c r="E7" i="33"/>
  <c r="E8" i="33"/>
  <c r="E22" i="33"/>
  <c r="E63" i="33"/>
  <c r="E47" i="33"/>
  <c r="E27" i="33"/>
  <c r="E60" i="33"/>
  <c r="E51" i="33"/>
  <c r="E48" i="33"/>
  <c r="E46" i="33"/>
  <c r="E24" i="33"/>
  <c r="E38" i="33"/>
  <c r="E43" i="33"/>
  <c r="E14" i="33"/>
  <c r="E39" i="33"/>
  <c r="E49" i="33"/>
  <c r="E16" i="33"/>
  <c r="E13" i="33"/>
  <c r="E53" i="33"/>
  <c r="E11" i="33"/>
  <c r="E31" i="33"/>
  <c r="E54" i="33"/>
  <c r="E70" i="33"/>
  <c r="E74" i="33"/>
  <c r="E23" i="33"/>
  <c r="E6" i="33"/>
  <c r="E40" i="33"/>
  <c r="E18" i="33"/>
  <c r="E55" i="33"/>
  <c r="E71" i="33"/>
  <c r="E75" i="33"/>
  <c r="E10" i="33"/>
  <c r="E37" i="33"/>
  <c r="E32" i="33"/>
  <c r="E72" i="33"/>
  <c r="E76" i="33"/>
  <c r="E73" i="33"/>
  <c r="E61" i="33"/>
  <c r="E28" i="33"/>
  <c r="E64" i="33"/>
  <c r="E42" i="33"/>
  <c r="E33" i="33"/>
  <c r="E69" i="33"/>
  <c r="E29" i="33"/>
  <c r="E67" i="33"/>
  <c r="J40" i="27"/>
  <c r="G80" i="26"/>
  <c r="G79" i="26"/>
  <c r="G81" i="26"/>
  <c r="G78" i="26"/>
  <c r="G82" i="26"/>
  <c r="G66" i="26"/>
  <c r="G65" i="26"/>
  <c r="G67" i="26"/>
  <c r="G44" i="26"/>
  <c r="G68" i="26"/>
  <c r="G49" i="26"/>
  <c r="G50" i="26"/>
  <c r="G39" i="26"/>
  <c r="G48" i="26"/>
  <c r="G36" i="26"/>
  <c r="G37" i="26"/>
  <c r="G24" i="26"/>
  <c r="G27" i="26"/>
  <c r="G35" i="26"/>
  <c r="G15" i="26" l="1"/>
  <c r="G20" i="26"/>
  <c r="G11" i="26"/>
  <c r="G25" i="26"/>
  <c r="G18" i="26"/>
  <c r="G8" i="26"/>
  <c r="G13" i="26"/>
  <c r="G30" i="26"/>
  <c r="G69" i="26"/>
  <c r="G16" i="26"/>
  <c r="G53" i="26"/>
  <c r="G17" i="26"/>
  <c r="G28" i="26"/>
  <c r="G45" i="26"/>
  <c r="G54" i="26"/>
  <c r="G19" i="26"/>
  <c r="G70" i="26"/>
  <c r="G55" i="26"/>
  <c r="G31" i="26"/>
  <c r="G6" i="26"/>
  <c r="G56" i="26"/>
  <c r="G14" i="26"/>
  <c r="G57" i="26"/>
  <c r="G41" i="26"/>
  <c r="G58" i="26"/>
  <c r="G59" i="26"/>
  <c r="G42" i="26"/>
  <c r="G12" i="26"/>
  <c r="G29" i="26"/>
  <c r="G33" i="26"/>
  <c r="G60" i="26"/>
  <c r="G34" i="26"/>
  <c r="G40" i="26"/>
  <c r="G71" i="26"/>
  <c r="G46" i="26"/>
  <c r="G26" i="26"/>
  <c r="G47" i="26"/>
  <c r="G72" i="26"/>
  <c r="G43" i="26"/>
  <c r="G73" i="26"/>
  <c r="G61" i="26"/>
  <c r="G62" i="26"/>
  <c r="G10" i="26"/>
  <c r="G22" i="26"/>
  <c r="G63" i="26"/>
  <c r="G38" i="26"/>
  <c r="G32" i="26"/>
  <c r="G23" i="26"/>
  <c r="G21" i="26"/>
  <c r="G9" i="26"/>
  <c r="G76" i="26"/>
  <c r="G64" i="26"/>
  <c r="G51" i="26"/>
  <c r="G77" i="26"/>
  <c r="G52" i="26"/>
  <c r="G7" i="26"/>
</calcChain>
</file>

<file path=xl/sharedStrings.xml><?xml version="1.0" encoding="utf-8"?>
<sst xmlns="http://schemas.openxmlformats.org/spreadsheetml/2006/main" count="1453" uniqueCount="325">
  <si>
    <t>#</t>
  </si>
  <si>
    <t>/Gunārs Ķeipāns/</t>
  </si>
  <si>
    <t>/Laila Ķeipāne/</t>
  </si>
  <si>
    <t>JOSLA</t>
  </si>
  <si>
    <t>LEŅĶIS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</si>
  <si>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</si>
  <si>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</si>
  <si>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</si>
  <si>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</si>
  <si>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</si>
  <si>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</si>
  <si>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</si>
  <si>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</si>
  <si>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</si>
  <si>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</si>
  <si>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</si>
  <si>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</si>
  <si>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TOP 32</t>
  </si>
  <si>
    <t>KVALIFIKĀCIJAS BRAUCIENS 1</t>
  </si>
  <si>
    <t xml:space="preserve"> KVALIFIKĀCIJAS BRAUCIENS 2</t>
  </si>
  <si>
    <t>START NR.</t>
  </si>
  <si>
    <t>BEST Q</t>
  </si>
  <si>
    <t>STREET KLASE</t>
  </si>
  <si>
    <t>FINĀLS</t>
  </si>
  <si>
    <t>KOMANDA</t>
  </si>
  <si>
    <t>EE89</t>
  </si>
  <si>
    <t>EE23</t>
  </si>
  <si>
    <t>EE20</t>
  </si>
  <si>
    <t>Edgars Zareckis</t>
  </si>
  <si>
    <t>Elvijs Kuļijevs</t>
  </si>
  <si>
    <t>Emīls Segliņš</t>
  </si>
  <si>
    <t>Igors Vozņakovskis</t>
  </si>
  <si>
    <t>Jurijs Ivanovs</t>
  </si>
  <si>
    <t>Karl-Sander Joonson</t>
  </si>
  <si>
    <t>Ketija Birzule</t>
  </si>
  <si>
    <t>Kirill Žukov</t>
  </si>
  <si>
    <t xml:space="preserve">Kristaps Pelēcis </t>
  </si>
  <si>
    <t>Kristjan Järve</t>
  </si>
  <si>
    <t>Māris Zukulis</t>
  </si>
  <si>
    <t>Martin Ojaste</t>
  </si>
  <si>
    <t>Matīss Lācis</t>
  </si>
  <si>
    <t>Normunds Kampe</t>
  </si>
  <si>
    <t>Raik Käo</t>
  </si>
  <si>
    <t>Raimonds Drevinskis</t>
  </si>
  <si>
    <t>Raivis Ruģelis</t>
  </si>
  <si>
    <t xml:space="preserve">Sergejs Jakovlevs </t>
  </si>
  <si>
    <t>Uģis Jurovs</t>
  </si>
  <si>
    <t>Ahti Kurm</t>
  </si>
  <si>
    <t>Aleksandrs Borisovs</t>
  </si>
  <si>
    <t>Aleksejs Ņikitins</t>
  </si>
  <si>
    <t>Armands Šteinbergs</t>
  </si>
  <si>
    <t>Artūrs Rieka</t>
  </si>
  <si>
    <t>Artūrs Šulcs</t>
  </si>
  <si>
    <t>Dāniels Kalniņš</t>
  </si>
  <si>
    <t>EE</t>
  </si>
  <si>
    <t>LV</t>
  </si>
  <si>
    <t>EE22</t>
  </si>
  <si>
    <t>EE6</t>
  </si>
  <si>
    <t>EE7</t>
  </si>
  <si>
    <t>EE13</t>
  </si>
  <si>
    <t>EE34</t>
  </si>
  <si>
    <t>1.POSMS</t>
  </si>
  <si>
    <t>NR.P.K.</t>
  </si>
  <si>
    <t>STARTA NR.</t>
  </si>
  <si>
    <t>VĀRDS, UZVĀRDS</t>
  </si>
  <si>
    <t>KVALIFIKĀCIJA
KAUSS</t>
  </si>
  <si>
    <t>KOPVĒRTĒJUMS</t>
  </si>
  <si>
    <t>LATVIJAS DRIFTA KAUSA KOMANDU IESKAITE STREET</t>
  </si>
  <si>
    <t>VIETA</t>
  </si>
  <si>
    <t>1. posms</t>
  </si>
  <si>
    <t>2. posms</t>
  </si>
  <si>
    <t>3. posms</t>
  </si>
  <si>
    <t>4. posms</t>
  </si>
  <si>
    <t>5. posms</t>
  </si>
  <si>
    <t>Reino Kolk</t>
  </si>
  <si>
    <t>Clerk of the Course:</t>
  </si>
  <si>
    <t>Secretary of the event:</t>
  </si>
  <si>
    <t>STREET CLASS</t>
  </si>
  <si>
    <t>STREET CLASS X</t>
  </si>
  <si>
    <t>14.05-15.05.2022, BKSB, RĪGA</t>
  </si>
  <si>
    <t>QUALIFICATION RESULTS</t>
  </si>
  <si>
    <t>CAR NO.</t>
  </si>
  <si>
    <t>NAME SURNAME</t>
  </si>
  <si>
    <t>Q1</t>
  </si>
  <si>
    <t>Q2</t>
  </si>
  <si>
    <t>REGISTERED DRIVERS LIST</t>
  </si>
  <si>
    <t>Car no.</t>
  </si>
  <si>
    <t>Name Surname</t>
  </si>
  <si>
    <t>Country</t>
  </si>
  <si>
    <t>Aleksandrs Semjonovs</t>
  </si>
  <si>
    <t>Anatolijs Polukejevs</t>
  </si>
  <si>
    <t>Artūrs Bondars</t>
  </si>
  <si>
    <t>Dainis Zemnieks</t>
  </si>
  <si>
    <t>Edgars Vasiļjevs</t>
  </si>
  <si>
    <t>Emīls Tīsiņš</t>
  </si>
  <si>
    <t>Ēriks Levizers</t>
  </si>
  <si>
    <t>Gints Grencbergs</t>
  </si>
  <si>
    <t>Gustavs Koržeņevskis</t>
  </si>
  <si>
    <t>Hannes Jürgens</t>
  </si>
  <si>
    <t>Harijs Bildarts</t>
  </si>
  <si>
    <t>Henri Tapio Sulkinoja</t>
  </si>
  <si>
    <t>Imants Ozoliņš</t>
  </si>
  <si>
    <t>Jānis Paeglītis</t>
  </si>
  <si>
    <t>Jānis Taukulis</t>
  </si>
  <si>
    <t>Jevgēnijs Abramovs</t>
  </si>
  <si>
    <t>Kenets Valters</t>
  </si>
  <si>
    <t>Deniss Smislovs</t>
  </si>
  <si>
    <t>Kirils Malinovskis</t>
  </si>
  <si>
    <t>Markuss Muižnieks</t>
  </si>
  <si>
    <t>Mārtiņš Andersons</t>
  </si>
  <si>
    <t>Nauris Nils Rudzītis</t>
  </si>
  <si>
    <t>Raitis Jurčs</t>
  </si>
  <si>
    <t>Raivis Šņukuts</t>
  </si>
  <si>
    <t>Raivis Veikšāns</t>
  </si>
  <si>
    <t xml:space="preserve">Romans Stepanovs </t>
  </si>
  <si>
    <t>Rustams Dzurabajevs</t>
  </si>
  <si>
    <t xml:space="preserve">Sergei Šestopalov </t>
  </si>
  <si>
    <t>Silvestrs Krieviņš</t>
  </si>
  <si>
    <t>Vitālijs Beļikovs</t>
  </si>
  <si>
    <t>Vitālijs Jurčs</t>
  </si>
  <si>
    <t>BMW E46</t>
  </si>
  <si>
    <t>BMW E36</t>
  </si>
  <si>
    <t>BMW E36 COUPE</t>
  </si>
  <si>
    <t>Aigars Dilba</t>
  </si>
  <si>
    <t>BMW E34</t>
  </si>
  <si>
    <t>BMW 325</t>
  </si>
  <si>
    <t>BMW McQueen</t>
  </si>
  <si>
    <t>Dāvis Kalniņš</t>
  </si>
  <si>
    <t>LV16</t>
  </si>
  <si>
    <t>BMW 328</t>
  </si>
  <si>
    <t>Edgars Brants</t>
  </si>
  <si>
    <t>Elvis Vīgants</t>
  </si>
  <si>
    <t>NISSAN 370Z</t>
  </si>
  <si>
    <t>EE35</t>
  </si>
  <si>
    <t>Ģirts Krumbergs</t>
  </si>
  <si>
    <t>Karl-Erik Tasuja</t>
  </si>
  <si>
    <t>Ronalds Šaltens</t>
  </si>
  <si>
    <t>LV9</t>
  </si>
  <si>
    <t>BMW 320</t>
  </si>
  <si>
    <t>Jānis Sedjukēvičs</t>
  </si>
  <si>
    <t>LV8</t>
  </si>
  <si>
    <t>BMW 330</t>
  </si>
  <si>
    <t>EE9</t>
  </si>
  <si>
    <t>Daniels Baumanis</t>
  </si>
  <si>
    <t>BMW R46</t>
  </si>
  <si>
    <t>EE29</t>
  </si>
  <si>
    <t>EE666</t>
  </si>
  <si>
    <t>MERCEDES BENZ C200</t>
  </si>
  <si>
    <t>MERCEDES BENZ C230</t>
  </si>
  <si>
    <t>Frank Passer</t>
  </si>
  <si>
    <t>EE111</t>
  </si>
  <si>
    <t>Jānis Kleinbergs</t>
  </si>
  <si>
    <t>Kuldar Kuul</t>
  </si>
  <si>
    <t>EE42</t>
  </si>
  <si>
    <t>Lars Soonvald</t>
  </si>
  <si>
    <t>EE25</t>
  </si>
  <si>
    <t>BMW Z4</t>
  </si>
  <si>
    <t>Uldis Jankovskis</t>
  </si>
  <si>
    <t>FORD SIERRA</t>
  </si>
  <si>
    <t>BMW 535</t>
  </si>
  <si>
    <t>Martins Jānis Lapkovskis</t>
  </si>
  <si>
    <t>LV19</t>
  </si>
  <si>
    <t>BMW 130</t>
  </si>
  <si>
    <t>Leonards Muižnieks</t>
  </si>
  <si>
    <t>LV76</t>
  </si>
  <si>
    <t>Vadims Serguns</t>
  </si>
  <si>
    <t>LV127</t>
  </si>
  <si>
    <t>Roberts Goldmanis</t>
  </si>
  <si>
    <t>LV78</t>
  </si>
  <si>
    <t>LV113</t>
  </si>
  <si>
    <t>LV144</t>
  </si>
  <si>
    <t>LV32</t>
  </si>
  <si>
    <t>LV88</t>
  </si>
  <si>
    <t>LV25</t>
  </si>
  <si>
    <t>LV22</t>
  </si>
  <si>
    <t>LV52</t>
  </si>
  <si>
    <t>LV29</t>
  </si>
  <si>
    <t>LV83</t>
  </si>
  <si>
    <t>LV104</t>
  </si>
  <si>
    <t>LV85</t>
  </si>
  <si>
    <t>LV99</t>
  </si>
  <si>
    <t>LV67</t>
  </si>
  <si>
    <t>LV65</t>
  </si>
  <si>
    <t>LV72</t>
  </si>
  <si>
    <t>LV27</t>
  </si>
  <si>
    <t>LV39</t>
  </si>
  <si>
    <t>LV97</t>
  </si>
  <si>
    <t>LV7</t>
  </si>
  <si>
    <t>LV45</t>
  </si>
  <si>
    <t>LV2</t>
  </si>
  <si>
    <t>LV28</t>
  </si>
  <si>
    <t>LV18</t>
  </si>
  <si>
    <t>LV30</t>
  </si>
  <si>
    <t>Lv80</t>
  </si>
  <si>
    <t>LV43</t>
  </si>
  <si>
    <t>LV10</t>
  </si>
  <si>
    <t>LV44</t>
  </si>
  <si>
    <t>LV69</t>
  </si>
  <si>
    <t>LV36</t>
  </si>
  <si>
    <t>LV37</t>
  </si>
  <si>
    <t>LV14</t>
  </si>
  <si>
    <t>LV17</t>
  </si>
  <si>
    <t>LV13</t>
  </si>
  <si>
    <t>LV24</t>
  </si>
  <si>
    <t>LV47</t>
  </si>
  <si>
    <t>LV12</t>
  </si>
  <si>
    <t>LV33</t>
  </si>
  <si>
    <t>LV6</t>
  </si>
  <si>
    <t>LV1</t>
  </si>
  <si>
    <t>LV84</t>
  </si>
  <si>
    <t>LV46</t>
  </si>
  <si>
    <t>LV3</t>
  </si>
  <si>
    <t>Henriks Duļbinskis</t>
  </si>
  <si>
    <t>LV42</t>
  </si>
  <si>
    <t>LV75</t>
  </si>
  <si>
    <t>LV51</t>
  </si>
  <si>
    <t>LV53</t>
  </si>
  <si>
    <t>LV54</t>
  </si>
  <si>
    <t>LV56</t>
  </si>
  <si>
    <t>LV57</t>
  </si>
  <si>
    <t>Rihards Jermaļonoks</t>
  </si>
  <si>
    <t>LV73</t>
  </si>
  <si>
    <t>BMW</t>
  </si>
  <si>
    <t>LV58</t>
  </si>
  <si>
    <t>-</t>
  </si>
  <si>
    <t>Car</t>
  </si>
  <si>
    <t>40 p.</t>
  </si>
  <si>
    <t>30 p.</t>
  </si>
  <si>
    <t>STILS 30p.</t>
  </si>
  <si>
    <t>Plūdenums 15p.</t>
  </si>
  <si>
    <t>Pašatdeve 15p.</t>
  </si>
  <si>
    <t>MARKUSS MUIŽNIEKS</t>
  </si>
  <si>
    <t>LEONARDS MUIŽNIEKS</t>
  </si>
  <si>
    <t>MISFIREGANG</t>
  </si>
  <si>
    <t>ANATOLIJS POLUKEJEVS</t>
  </si>
  <si>
    <t>EDGARS BRANTS</t>
  </si>
  <si>
    <t>ARTŪRS ŠULCS</t>
  </si>
  <si>
    <t>MĀRTIŅŠ ANDERSONS</t>
  </si>
  <si>
    <t>DRIFTHUNTERS</t>
  </si>
  <si>
    <t>LV80</t>
  </si>
  <si>
    <t>MĀRIS ZUKULIS</t>
  </si>
  <si>
    <t>MATĪSS LĀCIS</t>
  </si>
  <si>
    <t>HARIJS BILDARTS</t>
  </si>
  <si>
    <t>JORENS KLINTSONS</t>
  </si>
  <si>
    <t>THE FRUITS</t>
  </si>
  <si>
    <t>VITĀLIJS BEĻIKOVS</t>
  </si>
  <si>
    <t>ANATOLY MOGILEV</t>
  </si>
  <si>
    <t>ALEKSEJS ŅIKITINS</t>
  </si>
  <si>
    <t>CHERRY MISSILES DRIFT TEAM</t>
  </si>
  <si>
    <t>DĀVIS KALNIŅŠ</t>
  </si>
  <si>
    <t>RUSTAMS DŽURABAJEVS</t>
  </si>
  <si>
    <t>DĀNIELS KALNIŅŠ</t>
  </si>
  <si>
    <t>POLIZEI DRIFT TEAM</t>
  </si>
  <si>
    <t>PĒTERIS LĀCIS</t>
  </si>
  <si>
    <t>ELVIJS KUĻIJEVS</t>
  </si>
  <si>
    <t>ARMANDS ŠTEINBERGS</t>
  </si>
  <si>
    <t>ARTŪRS RIEKA</t>
  </si>
  <si>
    <t>RS MOTORSPORT</t>
  </si>
  <si>
    <t>RONALDS ŠALTENS</t>
  </si>
  <si>
    <t>DANIELS BAUMANIS</t>
  </si>
  <si>
    <t>LV49</t>
  </si>
  <si>
    <t>LV50</t>
  </si>
  <si>
    <t>LV55</t>
  </si>
  <si>
    <t>LV48</t>
  </si>
  <si>
    <t>Nikolass Gulbis</t>
  </si>
  <si>
    <t>HENRIKS DUĻBINSKIS</t>
  </si>
  <si>
    <t>MARTINS JĀNIS LAPKONVSKIS</t>
  </si>
  <si>
    <t>SMOKE DRIFT TEAM</t>
  </si>
  <si>
    <t>SILVESTRS KRIEVIŅŠ</t>
  </si>
  <si>
    <t>IGORS VOZŅAKOVSKIS</t>
  </si>
  <si>
    <t>RIHARDS JERMAĻONOKS</t>
  </si>
  <si>
    <t>EMĪLS TĪSIŅŠ</t>
  </si>
  <si>
    <t xml:space="preserve">KVALIFIKĀCIJA </t>
  </si>
  <si>
    <t xml:space="preserve">FINĀLS </t>
  </si>
  <si>
    <t xml:space="preserve">KOPVĒRTĒJUMS </t>
  </si>
  <si>
    <t>17.06-18.06.2022, BKSB, RĪGA</t>
  </si>
  <si>
    <t>Jevgenijs Abramovs</t>
  </si>
  <si>
    <t>Dins Biluga</t>
  </si>
  <si>
    <t>2.POSMS</t>
  </si>
  <si>
    <t>Daniel Kaljund</t>
  </si>
  <si>
    <t>Dāvis Mangalis</t>
  </si>
  <si>
    <t>BMW 645i</t>
  </si>
  <si>
    <t>Ervīns Žuks</t>
  </si>
  <si>
    <t>BMW M3</t>
  </si>
  <si>
    <t>Janar Seeemann</t>
  </si>
  <si>
    <t>EE28</t>
  </si>
  <si>
    <t>Märt Eepold</t>
  </si>
  <si>
    <t>Nils Skutelis</t>
  </si>
  <si>
    <t>Rainers Tretjuks</t>
  </si>
  <si>
    <t>Sabīne Andriksone</t>
  </si>
  <si>
    <t>Sergejs Jakovlevs</t>
  </si>
  <si>
    <t>LATVIAN DRIFT CUP 3. STAGE</t>
  </si>
  <si>
    <t>08.07.-10.07.2022</t>
  </si>
  <si>
    <t>DAUGAVPILS KARTODROMS “BLĀZMA”</t>
  </si>
  <si>
    <t>ESTONIAN DRIFT CUP 4. STAGE</t>
  </si>
  <si>
    <t xml:space="preserve">KVALIFIKĀCIJA  </t>
  </si>
  <si>
    <t xml:space="preserve">FINĀLS  </t>
  </si>
  <si>
    <t xml:space="preserve">KOPVĒRTĒJUMS  </t>
  </si>
  <si>
    <t>3.POSMS</t>
  </si>
  <si>
    <t>08.07.-10.07.2022, DAUGAVPILS “BLĀZMA”</t>
  </si>
  <si>
    <t>DEMONTAZA_DRIFT_TEAM</t>
  </si>
  <si>
    <t>LATVIJAS DRIFTA KAUSA 3.POSMS</t>
  </si>
  <si>
    <t>LV31</t>
  </si>
  <si>
    <t>LV124</t>
  </si>
  <si>
    <t>LV59</t>
  </si>
  <si>
    <t>LV61</t>
  </si>
  <si>
    <t>LV62</t>
  </si>
  <si>
    <t>LV63</t>
  </si>
  <si>
    <t>EE712</t>
  </si>
  <si>
    <t>LV70</t>
  </si>
  <si>
    <t>LV89</t>
  </si>
  <si>
    <t>LV112</t>
  </si>
  <si>
    <t>LV130</t>
  </si>
  <si>
    <t>LV110</t>
  </si>
  <si>
    <t>LV94</t>
  </si>
  <si>
    <t>LV114</t>
  </si>
  <si>
    <t>Jevgēnijs Dubina</t>
  </si>
  <si>
    <t>ROBERTS GOLDMANIS</t>
  </si>
  <si>
    <t>09.07.2022 plkst. 12:40</t>
  </si>
  <si>
    <t>Jorens Klintsons</t>
  </si>
  <si>
    <t>09.06.2022 plkst. 16:40</t>
  </si>
  <si>
    <t>09.07.2022 plkst. 16:40</t>
  </si>
  <si>
    <t>Kristaps Pelēcis</t>
  </si>
  <si>
    <t>4.STAGE</t>
  </si>
  <si>
    <t>EE STREET KLASE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</si>
</sst>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9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8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223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" fontId="13" fillId="5" borderId="5" xfId="0" applyNumberFormat="1" applyFont="1" applyFill="1" applyBorder="1" applyAlignment="1">
      <alignment horizontal="left"/>
    </xf>
    <xf numFmtId="16" fontId="13" fillId="5" borderId="18" xfId="0" applyNumberFormat="1" applyFont="1" applyFill="1" applyBorder="1" applyAlignment="1">
      <alignment horizontal="left"/>
    </xf>
    <xf numFmtId="0" fontId="10" fillId="0" borderId="0" xfId="0" applyFont="1"/>
    <xf numFmtId="0" fontId="14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" xfId="0" applyFont="1" applyBorder="1"/>
    <xf numFmtId="0" fontId="11" fillId="0" borderId="10" xfId="0" applyFont="1" applyBorder="1"/>
    <xf numFmtId="0" fontId="11" fillId="0" borderId="7" xfId="0" applyFont="1" applyBorder="1"/>
    <xf numFmtId="0" fontId="11" fillId="2" borderId="1" xfId="0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/>
    <xf numFmtId="164" fontId="10" fillId="0" borderId="0" xfId="0" applyNumberFormat="1" applyFont="1" applyFill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/>
    <xf numFmtId="165" fontId="7" fillId="0" borderId="0" xfId="0" applyNumberFormat="1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9" fillId="0" borderId="2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22" fillId="0" borderId="27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29" xfId="0" applyFont="1" applyBorder="1" applyAlignment="1">
      <alignment vertical="center" shrinkToFit="1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shrinkToFit="1"/>
    </xf>
    <xf numFmtId="0" fontId="25" fillId="0" borderId="8" xfId="3" applyFont="1" applyBorder="1" applyAlignment="1">
      <alignment horizontal="center" vertical="center"/>
    </xf>
    <xf numFmtId="0" fontId="25" fillId="0" borderId="8" xfId="3" applyFont="1" applyBorder="1" applyAlignment="1">
      <alignment vertical="center"/>
    </xf>
    <xf numFmtId="0" fontId="25" fillId="0" borderId="1" xfId="3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8" xfId="3" applyFont="1" applyBorder="1" applyAlignment="1">
      <alignment horizontal="left" vertical="center"/>
    </xf>
    <xf numFmtId="0" fontId="25" fillId="0" borderId="1" xfId="3" applyFont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vertical="center"/>
    </xf>
    <xf numFmtId="0" fontId="27" fillId="8" borderId="5" xfId="0" applyFont="1" applyFill="1" applyBorder="1" applyAlignment="1">
      <alignment horizontal="center" vertical="center"/>
    </xf>
    <xf numFmtId="0" fontId="25" fillId="0" borderId="34" xfId="3" applyFont="1" applyBorder="1" applyAlignment="1">
      <alignment vertical="center"/>
    </xf>
    <xf numFmtId="0" fontId="25" fillId="0" borderId="1" xfId="3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3" fillId="6" borderId="1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16" fontId="13" fillId="7" borderId="5" xfId="0" applyNumberFormat="1" applyFont="1" applyFill="1" applyBorder="1" applyAlignment="1">
      <alignment horizontal="center"/>
    </xf>
    <xf numFmtId="16" fontId="13" fillId="4" borderId="5" xfId="0" applyNumberFormat="1" applyFont="1" applyFill="1" applyBorder="1" applyAlignment="1">
      <alignment horizontal="center"/>
    </xf>
    <xf numFmtId="16" fontId="13" fillId="6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24" xfId="0" applyFont="1" applyFill="1" applyBorder="1"/>
    <xf numFmtId="0" fontId="11" fillId="2" borderId="23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1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left"/>
    </xf>
    <xf numFmtId="0" fontId="26" fillId="5" borderId="34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1" fillId="2" borderId="0" xfId="0" applyFont="1" applyFill="1"/>
    <xf numFmtId="164" fontId="10" fillId="0" borderId="0" xfId="0" applyNumberFormat="1" applyFont="1" applyFill="1"/>
    <xf numFmtId="0" fontId="12" fillId="0" borderId="0" xfId="0" applyNumberFormat="1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25" xfId="0" applyNumberFormat="1" applyFont="1" applyFill="1" applyBorder="1" applyAlignment="1">
      <alignment horizontal="center"/>
    </xf>
    <xf numFmtId="0" fontId="19" fillId="0" borderId="22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0" fontId="7" fillId="7" borderId="49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left"/>
    </xf>
    <xf numFmtId="0" fontId="7" fillId="7" borderId="52" xfId="0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6" borderId="2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13" fillId="6" borderId="17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6" borderId="34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4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4" fillId="0" borderId="33" xfId="3" applyFont="1" applyBorder="1" applyAlignment="1">
      <alignment horizontal="center" vertical="center"/>
    </xf>
    <xf numFmtId="0" fontId="24" fillId="0" borderId="37" xfId="3" applyFont="1" applyBorder="1" applyAlignment="1">
      <alignment horizontal="center" vertical="center"/>
    </xf>
    <xf numFmtId="0" fontId="24" fillId="0" borderId="39" xfId="3" applyFont="1" applyBorder="1" applyAlignment="1">
      <alignment horizontal="center" vertical="center"/>
    </xf>
    <xf numFmtId="0" fontId="24" fillId="0" borderId="42" xfId="3" applyFont="1" applyBorder="1" applyAlignment="1">
      <alignment horizontal="center" vertical="center"/>
    </xf>
    <xf numFmtId="0" fontId="24" fillId="0" borderId="45" xfId="3" applyFont="1" applyBorder="1" applyAlignment="1">
      <alignment horizontal="center" vertical="center"/>
    </xf>
    <xf numFmtId="2" fontId="23" fillId="0" borderId="35" xfId="0" applyNumberFormat="1" applyFont="1" applyBorder="1" applyAlignment="1">
      <alignment horizontal="center" vertical="center"/>
    </xf>
    <xf numFmtId="2" fontId="23" fillId="0" borderId="40" xfId="0" applyNumberFormat="1" applyFont="1" applyBorder="1" applyAlignment="1">
      <alignment horizontal="center" vertical="center"/>
    </xf>
    <xf numFmtId="2" fontId="23" fillId="0" borderId="43" xfId="0" applyNumberFormat="1" applyFont="1" applyBorder="1" applyAlignment="1">
      <alignment horizontal="center" vertical="center"/>
    </xf>
    <xf numFmtId="2" fontId="23" fillId="0" borderId="46" xfId="0" applyNumberFormat="1" applyFont="1" applyBorder="1" applyAlignment="1">
      <alignment horizontal="center" vertical="center"/>
    </xf>
    <xf numFmtId="0" fontId="24" fillId="0" borderId="33" xfId="3" applyFont="1" applyBorder="1" applyAlignment="1">
      <alignment horizontal="center" vertical="center" wrapText="1"/>
    </xf>
    <xf numFmtId="0" fontId="24" fillId="0" borderId="37" xfId="3" applyFont="1" applyBorder="1" applyAlignment="1">
      <alignment horizontal="center" vertical="center" wrapText="1"/>
    </xf>
    <xf numFmtId="0" fontId="24" fillId="0" borderId="39" xfId="3" applyFont="1" applyBorder="1" applyAlignment="1">
      <alignment horizontal="center" vertical="center" wrapText="1"/>
    </xf>
    <xf numFmtId="0" fontId="24" fillId="0" borderId="42" xfId="3" applyFont="1" applyBorder="1" applyAlignment="1">
      <alignment horizontal="center" vertical="center" wrapText="1"/>
    </xf>
    <xf numFmtId="0" fontId="24" fillId="0" borderId="45" xfId="3" applyFont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" xfId="0" builtinId="0"/>
    <cellStyle name="Normal 3" xfId="3" xr:uid="{32CDF57C-6434-2047-A0AC-066457DF75D5}"/>
    <cellStyle name="Normal 9" xfId="2" xr:uid="{D97E69E2-BEDA-0042-914B-5309F355E73D}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165100</xdr:rowOff>
    </xdr:from>
    <xdr:to>
      <xdr:col>3</xdr:col>
      <xdr:colOff>635000</xdr:colOff>
      <xdr:row>5</xdr:row>
      <xdr:rowOff>101600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292100" y="2286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3</xdr:row>
      <xdr:rowOff>0</xdr:rowOff>
    </xdr:from>
    <xdr:to>
      <xdr:col>3</xdr:col>
      <xdr:colOff>635000</xdr:colOff>
      <xdr:row>7</xdr:row>
      <xdr:rowOff>215899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4318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660400</xdr:colOff>
      <xdr:row>10</xdr:row>
      <xdr:rowOff>165100</xdr:rowOff>
    </xdr:from>
    <xdr:to>
      <xdr:col>17</xdr:col>
      <xdr:colOff>241300</xdr:colOff>
      <xdr:row>15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4C9CCA-91CE-9E48-A132-D236E8C4A42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112000" y="1587500"/>
          <a:ext cx="3086100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889000</xdr:colOff>
      <xdr:row>10</xdr:row>
      <xdr:rowOff>165100</xdr:rowOff>
    </xdr:from>
    <xdr:to>
      <xdr:col>18</xdr:col>
      <xdr:colOff>177800</xdr:colOff>
      <xdr:row>15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6C550E-B384-9140-8582-9824D99B100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8178800" y="2286000"/>
          <a:ext cx="312420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889000</xdr:colOff>
      <xdr:row>10</xdr:row>
      <xdr:rowOff>165100</xdr:rowOff>
    </xdr:from>
    <xdr:to>
      <xdr:col>18</xdr:col>
      <xdr:colOff>177800</xdr:colOff>
      <xdr:row>15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DF474D-3770-6240-AFB1-EBD4CF39897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734300" y="1930400"/>
          <a:ext cx="3124200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9:F86" totalsRowShown="0" headerRowDxfId="48" dataDxfId="47">
  <autoFilter ref="B9:F86" xr:uid="{545AD78E-99EE-5B40-9B2A-99DF9BD64582}"/>
  <tableColumns count="5">
    <tableColumn id="1" xr3:uid="{AC4AC935-F7FF-8446-8030-ECED817D43D1}" name="#" dataDxfId="46"/>
    <tableColumn id="2" xr3:uid="{0396FD18-74A2-4841-80E5-45D484E01FA0}" name="Car no." dataDxfId="45"/>
    <tableColumn id="3" xr3:uid="{0B0A2731-EA47-3944-81E9-50581E5BB7BC}" name="Name Surname" dataDxfId="44"/>
    <tableColumn id="6" xr3:uid="{11EF6AF7-3FC1-0447-A235-0E0ED6511C8C}" name="Car" dataDxfId="43"/>
    <tableColumn id="4" xr3:uid="{5BD340EF-1D08-9E48-ACD5-2C85F65E6BC8}" name="Country" dataDxfId="4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101" totalsRowShown="0" headerRowDxfId="41" dataDxfId="40">
  <autoFilter ref="B10:G101" xr:uid="{21383676-882F-CE40-BD06-CF9CFCDA117D}"/>
  <sortState xmlns:xlrd2="http://schemas.microsoft.com/office/spreadsheetml/2017/richdata2" ref="B11:G101">
    <sortCondition ref="B10:B101"/>
  </sortState>
  <tableColumns count="6">
    <tableColumn id="1" xr3:uid="{3542E0A0-A8B9-3E40-B243-532A7D791282}" name="#" dataDxfId="39"/>
    <tableColumn id="2" xr3:uid="{7116605A-2395-CB49-B540-1213EDD0A90B}" name="CAR NO." dataDxfId="38"/>
    <tableColumn id="3" xr3:uid="{21F644C2-108A-A74D-9A61-EBC7104B3A2E}" name="NAME SURNAME" dataDxfId="37"/>
    <tableColumn id="4" xr3:uid="{598A6E3D-AD6F-5948-AACB-FAC26600491A}" name="Q1" dataDxfId="36"/>
    <tableColumn id="11" xr3:uid="{2C028496-7B1B-1A4C-A4DB-8CA1C0B6C370}" name="Q2" dataDxfId="35"/>
    <tableColumn id="12" xr3:uid="{B89CA9C8-0AFD-F048-AD3F-BC80350591DB}" name="BEST Q" dataDxfId="3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61C479-13CF-034F-AD9E-FD244D3418E9}" name="Table5" displayName="Table5" ref="B5:G82" totalsRowShown="0" dataDxfId="31">
  <autoFilter ref="B5:G82" xr:uid="{680FBDF1-157F-0F4A-B5D8-8EDC8DF89757}"/>
  <sortState xmlns:xlrd2="http://schemas.microsoft.com/office/spreadsheetml/2017/richdata2" ref="B6:G82">
    <sortCondition descending="1" ref="G5:G82"/>
  </sortState>
  <tableColumns count="6">
    <tableColumn id="1" xr3:uid="{F51D696F-4ABC-324F-8107-2B72EFB2EE60}" name="NR.P.K." dataDxfId="30"/>
    <tableColumn id="2" xr3:uid="{AB7D587F-26A8-CC4D-B886-FA1E677DF6C8}" name="STARTA NR." dataDxfId="29"/>
    <tableColumn id="3" xr3:uid="{92A7DAC1-0377-8C4F-9A17-DF7AE8D1E7EE}" name="VĀRDS, UZVĀRDS" dataDxfId="28"/>
    <tableColumn id="10" xr3:uid="{969BBAD0-9ED9-4640-B913-036FC3D3F541}" name="KVALIFIKĀCIJA  " dataDxfId="27"/>
    <tableColumn id="9" xr3:uid="{07E7D66F-D68F-5B4C-A664-1497682366E8}" name="FINĀLS  " dataDxfId="26"/>
    <tableColumn id="8" xr3:uid="{37704EC2-EBDA-B942-933F-50A17B41E146}" name="KOPVĒRTĒJUMS  " dataDxfId="25">
      <calculatedColumnFormula>Table5[[#This Row],[KVALIFIKĀCIJA  ]]+Table5[[#This Row],[FINĀLS  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B96BA91-9DAC-2547-A473-44F49457A596}" name="Table57" displayName="Table57" ref="B5:N78" totalsRowShown="0" dataDxfId="22">
  <autoFilter ref="B5:N78" xr:uid="{DB96BA91-9DAC-2547-A473-44F49457A596}"/>
  <sortState xmlns:xlrd2="http://schemas.microsoft.com/office/spreadsheetml/2017/richdata2" ref="B6:N78">
    <sortCondition descending="1" ref="E5:E78"/>
  </sortState>
  <tableColumns count="13">
    <tableColumn id="1" xr3:uid="{F9BD2075-EABB-B64A-9730-C0BB5CC783B5}" name="NR.P.K." dataDxfId="21"/>
    <tableColumn id="2" xr3:uid="{C5248CC6-1F01-B446-B506-94A0D38E213A}" name="STARTA NR." dataDxfId="20"/>
    <tableColumn id="3" xr3:uid="{0E739F0B-5602-4F48-AF74-F5271C42DB6A}" name="VĀRDS, UZVĀRDS" dataDxfId="19"/>
    <tableColumn id="4" xr3:uid="{D2DFA00F-889C-D441-A9B7-5F7333F1ED03}" name="KVALIFIKĀCIJA_x000a_KAUSS" dataDxfId="18">
      <calculatedColumnFormula>Table57[[#This Row],[KOPVĒRTĒJUMS]]+Table57[[#This Row],[KOPVĒRTĒJUMS ]]+Table57[[#This Row],[KOPVĒRTĒJUMS  ]]</calculatedColumnFormula>
    </tableColumn>
    <tableColumn id="7" xr3:uid="{B7FC78D0-1424-384A-93A1-4A6FCA483B89}" name="KVALIFIKĀCIJA" dataDxfId="17"/>
    <tableColumn id="6" xr3:uid="{DAD38468-6171-384D-9D66-4950CB3D2D30}" name="FINĀLS" dataDxfId="16"/>
    <tableColumn id="5" xr3:uid="{123EB71D-FB18-BD4B-AC41-90ACBECCD7E7}" name="KOPVĒRTĒJUMS" dataDxfId="15">
      <calculatedColumnFormula>Table57[[#This Row],[KVALIFIKĀCIJA]]+Table57[[#This Row],[FINĀLS]]</calculatedColumnFormula>
    </tableColumn>
    <tableColumn id="13" xr3:uid="{9019AC5A-3368-8749-B498-B29EA5F8D50E}" name="KVALIFIKĀCIJA " dataDxfId="14"/>
    <tableColumn id="12" xr3:uid="{EBFDAB16-7B7B-FD47-991C-F903A145D8EC}" name="FINĀLS " dataDxfId="13"/>
    <tableColumn id="11" xr3:uid="{88E85BFB-5316-F448-8FE3-76B3AAC9088D}" name="KOPVĒRTĒJUMS " dataDxfId="12">
      <calculatedColumnFormula>Table57[[#This Row],[KVALIFIKĀCIJA ]]+Table57[[#This Row],[FINĀLS ]]</calculatedColumnFormula>
    </tableColumn>
    <tableColumn id="10" xr3:uid="{104E10B7-A0D4-9840-AE8F-9B715E945C2E}" name="KVALIFIKĀCIJA  " dataDxfId="11"/>
    <tableColumn id="9" xr3:uid="{469B59F0-E76D-4A47-8DF7-441F4BFC584D}" name="FINĀLS  " dataDxfId="10"/>
    <tableColumn id="8" xr3:uid="{4A5CE5CB-8EC2-FC49-BFD0-D7AE1B54B7A1}" name="KOPVĒRTĒJUMS  " dataDxfId="9">
      <calculatedColumnFormula>Table57[[#This Row],[KVALIFIKĀCIJA  ]]+Table57[[#This Row],[FINĀLS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942F63-C3D2-8949-8516-315D876B9FBF}" name="Table56" displayName="Table56" ref="B5:G22" totalsRowShown="0" dataDxfId="6">
  <autoFilter ref="B5:G22" xr:uid="{C0942F63-C3D2-8949-8516-315D876B9FBF}"/>
  <sortState xmlns:xlrd2="http://schemas.microsoft.com/office/spreadsheetml/2017/richdata2" ref="B6:G22">
    <sortCondition descending="1" ref="G5:G22"/>
  </sortState>
  <tableColumns count="6">
    <tableColumn id="1" xr3:uid="{6B57A0F5-F005-A74B-990A-789A4CDAFED9}" name="NR.P.K." dataDxfId="5"/>
    <tableColumn id="2" xr3:uid="{45414DCF-BA3A-D54D-8978-3BFFBFD94840}" name="STARTA NR." dataDxfId="4"/>
    <tableColumn id="3" xr3:uid="{AC5A6B47-9895-D042-8DE8-2AE6A45A36F0}" name="VĀRDS, UZVĀRDS" dataDxfId="3"/>
    <tableColumn id="10" xr3:uid="{B4EBBD44-D3C8-7A45-88CD-F8FA439C5D7C}" name="KVALIFIKĀCIJA  " dataDxfId="2"/>
    <tableColumn id="9" xr3:uid="{BAEF3BDD-AB28-9745-8B26-DA97EA1E305A}" name="FINĀLS  " dataDxfId="1"/>
    <tableColumn id="8" xr3:uid="{2A4A4873-F847-6D4A-B85F-00AA300E5D86}" name="KOPVĒRTĒJUMS  " dataDxfId="0">
      <calculatedColumnFormula>Table56[[#This Row],[KVALIFIKĀCIJA  ]]+Table56[[#This Row],[FINĀLS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B1:G107"/>
  <sheetViews>
    <sheetView workbookViewId="0">
      <selection activeCell="G31" sqref="G31"/>
    </sheetView>
  </sheetViews>
  <sheetFormatPr baseColWidth="10" defaultColWidth="8.83203125" defaultRowHeight="15" x14ac:dyDescent="0.2"/>
  <cols>
    <col min="1" max="1" width="3.5" style="1" customWidth="1"/>
    <col min="2" max="2" width="9.6640625" style="1" customWidth="1"/>
    <col min="3" max="3" width="11.6640625" style="3" customWidth="1"/>
    <col min="4" max="4" width="20.33203125" style="1" customWidth="1"/>
    <col min="5" max="5" width="17.83203125" style="89" customWidth="1"/>
    <col min="6" max="6" width="10.33203125" style="3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7" ht="5" customHeight="1" x14ac:dyDescent="0.2"/>
    <row r="2" spans="2:7" ht="20" customHeight="1" x14ac:dyDescent="0.2">
      <c r="C2" s="88"/>
      <c r="D2" s="176" t="s">
        <v>291</v>
      </c>
      <c r="E2" s="176"/>
      <c r="F2" s="176"/>
      <c r="G2" s="7"/>
    </row>
    <row r="3" spans="2:7" ht="20" customHeight="1" x14ac:dyDescent="0.2">
      <c r="C3" s="148"/>
      <c r="D3" s="176" t="s">
        <v>294</v>
      </c>
      <c r="E3" s="176"/>
      <c r="F3" s="176"/>
      <c r="G3" s="7"/>
    </row>
    <row r="4" spans="2:7" ht="14" customHeight="1" x14ac:dyDescent="0.2">
      <c r="D4" s="177" t="s">
        <v>293</v>
      </c>
      <c r="E4" s="177"/>
      <c r="F4" s="177"/>
    </row>
    <row r="5" spans="2:7" ht="16" customHeight="1" x14ac:dyDescent="0.2">
      <c r="D5" s="178" t="s">
        <v>292</v>
      </c>
      <c r="E5" s="178"/>
      <c r="F5" s="178"/>
    </row>
    <row r="6" spans="2:7" ht="19" customHeight="1" x14ac:dyDescent="0.2">
      <c r="D6" s="179" t="s">
        <v>85</v>
      </c>
      <c r="E6" s="179"/>
      <c r="F6" s="179"/>
    </row>
    <row r="7" spans="2:7" ht="18" customHeight="1" x14ac:dyDescent="0.2">
      <c r="D7" s="175" t="s">
        <v>77</v>
      </c>
      <c r="E7" s="175"/>
      <c r="F7" s="175"/>
    </row>
    <row r="8" spans="2:7" ht="8" customHeight="1" x14ac:dyDescent="0.2">
      <c r="D8" s="5"/>
      <c r="E8" s="90"/>
    </row>
    <row r="9" spans="2:7" s="4" customFormat="1" ht="23" customHeight="1" x14ac:dyDescent="0.2">
      <c r="B9" s="37" t="s">
        <v>0</v>
      </c>
      <c r="C9" s="37" t="s">
        <v>86</v>
      </c>
      <c r="D9" s="37" t="s">
        <v>87</v>
      </c>
      <c r="E9" s="37" t="s">
        <v>225</v>
      </c>
      <c r="F9" s="37" t="s">
        <v>88</v>
      </c>
    </row>
    <row r="10" spans="2:7" x14ac:dyDescent="0.2">
      <c r="B10" s="26">
        <v>1</v>
      </c>
      <c r="C10" s="48" t="s">
        <v>208</v>
      </c>
      <c r="D10" s="49" t="s">
        <v>117</v>
      </c>
      <c r="E10" s="48" t="s">
        <v>121</v>
      </c>
      <c r="F10" s="48" t="s">
        <v>55</v>
      </c>
    </row>
    <row r="11" spans="2:7" x14ac:dyDescent="0.2">
      <c r="B11" s="26">
        <v>2</v>
      </c>
      <c r="C11" s="48" t="s">
        <v>189</v>
      </c>
      <c r="D11" s="49" t="s">
        <v>31</v>
      </c>
      <c r="E11" s="48" t="s">
        <v>121</v>
      </c>
      <c r="F11" s="48" t="s">
        <v>55</v>
      </c>
    </row>
    <row r="12" spans="2:7" x14ac:dyDescent="0.2">
      <c r="B12" s="26">
        <v>3</v>
      </c>
      <c r="C12" s="48" t="s">
        <v>57</v>
      </c>
      <c r="D12" s="49" t="s">
        <v>135</v>
      </c>
      <c r="E12" s="48" t="s">
        <v>121</v>
      </c>
      <c r="F12" s="48" t="s">
        <v>54</v>
      </c>
    </row>
    <row r="13" spans="2:7" x14ac:dyDescent="0.2">
      <c r="B13" s="26">
        <v>4</v>
      </c>
      <c r="C13" s="48" t="s">
        <v>207</v>
      </c>
      <c r="D13" s="49" t="s">
        <v>290</v>
      </c>
      <c r="E13" s="48" t="s">
        <v>125</v>
      </c>
      <c r="F13" s="48" t="s">
        <v>55</v>
      </c>
    </row>
    <row r="14" spans="2:7" x14ac:dyDescent="0.2">
      <c r="B14" s="26">
        <v>5</v>
      </c>
      <c r="C14" s="48" t="s">
        <v>58</v>
      </c>
      <c r="D14" s="49" t="s">
        <v>33</v>
      </c>
      <c r="E14" s="48" t="s">
        <v>120</v>
      </c>
      <c r="F14" s="48" t="s">
        <v>54</v>
      </c>
    </row>
    <row r="15" spans="2:7" x14ac:dyDescent="0.2">
      <c r="B15" s="26">
        <v>6</v>
      </c>
      <c r="C15" s="48" t="s">
        <v>187</v>
      </c>
      <c r="D15" s="49" t="s">
        <v>95</v>
      </c>
      <c r="E15" s="48" t="s">
        <v>120</v>
      </c>
      <c r="F15" s="48" t="s">
        <v>55</v>
      </c>
    </row>
    <row r="16" spans="2:7" x14ac:dyDescent="0.2">
      <c r="B16" s="26">
        <v>7</v>
      </c>
      <c r="C16" s="48" t="s">
        <v>140</v>
      </c>
      <c r="D16" s="49" t="s">
        <v>32</v>
      </c>
      <c r="E16" s="48" t="s">
        <v>120</v>
      </c>
      <c r="F16" s="48" t="s">
        <v>55</v>
      </c>
    </row>
    <row r="17" spans="2:6" x14ac:dyDescent="0.2">
      <c r="B17" s="26">
        <v>8</v>
      </c>
      <c r="C17" s="48" t="s">
        <v>142</v>
      </c>
      <c r="D17" s="49" t="s">
        <v>116</v>
      </c>
      <c r="E17" s="48" t="s">
        <v>121</v>
      </c>
      <c r="F17" s="48" t="s">
        <v>54</v>
      </c>
    </row>
    <row r="18" spans="2:6" x14ac:dyDescent="0.2">
      <c r="B18" s="26">
        <v>9</v>
      </c>
      <c r="C18" s="48" t="s">
        <v>137</v>
      </c>
      <c r="D18" s="49" t="s">
        <v>136</v>
      </c>
      <c r="E18" s="48" t="s">
        <v>120</v>
      </c>
      <c r="F18" s="48" t="s">
        <v>55</v>
      </c>
    </row>
    <row r="19" spans="2:6" x14ac:dyDescent="0.2">
      <c r="B19" s="26">
        <v>10</v>
      </c>
      <c r="C19" s="48" t="s">
        <v>195</v>
      </c>
      <c r="D19" s="49" t="s">
        <v>38</v>
      </c>
      <c r="E19" s="48" t="s">
        <v>121</v>
      </c>
      <c r="F19" s="48" t="s">
        <v>55</v>
      </c>
    </row>
    <row r="20" spans="2:6" x14ac:dyDescent="0.2">
      <c r="B20" s="26">
        <v>11</v>
      </c>
      <c r="C20" s="48" t="s">
        <v>205</v>
      </c>
      <c r="D20" s="49" t="s">
        <v>114</v>
      </c>
      <c r="E20" s="48" t="s">
        <v>126</v>
      </c>
      <c r="F20" s="48" t="s">
        <v>55</v>
      </c>
    </row>
    <row r="21" spans="2:6" x14ac:dyDescent="0.2">
      <c r="B21" s="26">
        <v>12</v>
      </c>
      <c r="C21" s="48" t="s">
        <v>59</v>
      </c>
      <c r="D21" s="49" t="s">
        <v>74</v>
      </c>
      <c r="E21" s="48" t="s">
        <v>121</v>
      </c>
      <c r="F21" s="48" t="s">
        <v>54</v>
      </c>
    </row>
    <row r="22" spans="2:6" x14ac:dyDescent="0.2">
      <c r="B22" s="26">
        <v>13</v>
      </c>
      <c r="C22" s="48" t="s">
        <v>128</v>
      </c>
      <c r="D22" s="49" t="s">
        <v>127</v>
      </c>
      <c r="E22" s="48" t="s">
        <v>129</v>
      </c>
      <c r="F22" s="48" t="s">
        <v>55</v>
      </c>
    </row>
    <row r="23" spans="2:6" x14ac:dyDescent="0.2">
      <c r="B23" s="26">
        <v>14</v>
      </c>
      <c r="C23" s="48" t="s">
        <v>201</v>
      </c>
      <c r="D23" s="49" t="s">
        <v>43</v>
      </c>
      <c r="E23" s="48" t="s">
        <v>125</v>
      </c>
      <c r="F23" s="48" t="s">
        <v>55</v>
      </c>
    </row>
    <row r="24" spans="2:6" x14ac:dyDescent="0.2">
      <c r="B24" s="26">
        <v>15</v>
      </c>
      <c r="C24" s="48" t="s">
        <v>161</v>
      </c>
      <c r="D24" s="49" t="s">
        <v>160</v>
      </c>
      <c r="E24" s="48" t="s">
        <v>162</v>
      </c>
      <c r="F24" s="48" t="s">
        <v>55</v>
      </c>
    </row>
    <row r="25" spans="2:6" x14ac:dyDescent="0.2">
      <c r="B25" s="26">
        <v>16</v>
      </c>
      <c r="C25" s="48" t="s">
        <v>27</v>
      </c>
      <c r="D25" s="49" t="s">
        <v>42</v>
      </c>
      <c r="E25" s="48" t="s">
        <v>148</v>
      </c>
      <c r="F25" s="48" t="s">
        <v>54</v>
      </c>
    </row>
    <row r="26" spans="2:6" x14ac:dyDescent="0.2">
      <c r="B26" s="26">
        <v>17</v>
      </c>
      <c r="C26" s="48" t="s">
        <v>56</v>
      </c>
      <c r="D26" s="49" t="s">
        <v>279</v>
      </c>
      <c r="E26" s="48" t="s">
        <v>120</v>
      </c>
      <c r="F26" s="48" t="s">
        <v>54</v>
      </c>
    </row>
    <row r="27" spans="2:6" x14ac:dyDescent="0.2">
      <c r="B27" s="26">
        <v>18</v>
      </c>
      <c r="C27" s="48" t="s">
        <v>26</v>
      </c>
      <c r="D27" s="49" t="s">
        <v>39</v>
      </c>
      <c r="E27" s="48" t="s">
        <v>132</v>
      </c>
      <c r="F27" s="48" t="s">
        <v>54</v>
      </c>
    </row>
    <row r="28" spans="2:6" x14ac:dyDescent="0.2">
      <c r="B28" s="26">
        <v>19</v>
      </c>
      <c r="C28" s="48" t="s">
        <v>203</v>
      </c>
      <c r="D28" s="49" t="s">
        <v>289</v>
      </c>
      <c r="E28" s="48" t="s">
        <v>222</v>
      </c>
      <c r="F28" s="48" t="s">
        <v>55</v>
      </c>
    </row>
    <row r="29" spans="2:6" x14ac:dyDescent="0.2">
      <c r="B29" s="26">
        <v>20</v>
      </c>
      <c r="C29" s="48" t="s">
        <v>155</v>
      </c>
      <c r="D29" s="49" t="s">
        <v>154</v>
      </c>
      <c r="E29" s="48" t="s">
        <v>156</v>
      </c>
      <c r="F29" s="48" t="s">
        <v>54</v>
      </c>
    </row>
    <row r="30" spans="2:6" x14ac:dyDescent="0.2">
      <c r="B30" s="26">
        <v>21</v>
      </c>
      <c r="C30" s="48" t="s">
        <v>173</v>
      </c>
      <c r="D30" s="49" t="s">
        <v>49</v>
      </c>
      <c r="E30" s="48" t="s">
        <v>121</v>
      </c>
      <c r="F30" s="48" t="s">
        <v>55</v>
      </c>
    </row>
    <row r="31" spans="2:6" x14ac:dyDescent="0.2">
      <c r="B31" s="26">
        <v>22</v>
      </c>
      <c r="C31" s="48" t="s">
        <v>184</v>
      </c>
      <c r="D31" s="49" t="s">
        <v>29</v>
      </c>
      <c r="E31" s="48" t="s">
        <v>120</v>
      </c>
      <c r="F31" s="48" t="s">
        <v>55</v>
      </c>
    </row>
    <row r="32" spans="2:6" x14ac:dyDescent="0.2">
      <c r="B32" s="26">
        <v>23</v>
      </c>
      <c r="C32" s="48" t="s">
        <v>285</v>
      </c>
      <c r="D32" s="49" t="s">
        <v>284</v>
      </c>
      <c r="E32" s="48" t="s">
        <v>120</v>
      </c>
      <c r="F32" s="48" t="s">
        <v>54</v>
      </c>
    </row>
    <row r="33" spans="2:6" x14ac:dyDescent="0.2">
      <c r="B33" s="26">
        <v>24</v>
      </c>
      <c r="C33" s="48" t="s">
        <v>145</v>
      </c>
      <c r="D33" s="49" t="s">
        <v>37</v>
      </c>
      <c r="E33" s="48" t="s">
        <v>120</v>
      </c>
      <c r="F33" s="48" t="s">
        <v>54</v>
      </c>
    </row>
    <row r="34" spans="2:6" x14ac:dyDescent="0.2">
      <c r="B34" s="26">
        <v>25</v>
      </c>
      <c r="C34" s="48" t="s">
        <v>176</v>
      </c>
      <c r="D34" s="49" t="s">
        <v>50</v>
      </c>
      <c r="E34" s="48" t="s">
        <v>121</v>
      </c>
      <c r="F34" s="48" t="s">
        <v>55</v>
      </c>
    </row>
    <row r="35" spans="2:6" x14ac:dyDescent="0.2">
      <c r="B35" s="26">
        <v>26</v>
      </c>
      <c r="C35" s="48" t="s">
        <v>192</v>
      </c>
      <c r="D35" s="49" t="s">
        <v>104</v>
      </c>
      <c r="E35" s="48" t="s">
        <v>121</v>
      </c>
      <c r="F35" s="48" t="s">
        <v>55</v>
      </c>
    </row>
    <row r="36" spans="2:6" x14ac:dyDescent="0.2">
      <c r="B36" s="26">
        <v>27</v>
      </c>
      <c r="C36" s="48" t="s">
        <v>302</v>
      </c>
      <c r="D36" s="49" t="s">
        <v>103</v>
      </c>
      <c r="E36" s="48" t="s">
        <v>121</v>
      </c>
      <c r="F36" s="48" t="s">
        <v>55</v>
      </c>
    </row>
    <row r="37" spans="2:6" x14ac:dyDescent="0.2">
      <c r="B37" s="26">
        <v>28</v>
      </c>
      <c r="C37" s="48" t="s">
        <v>171</v>
      </c>
      <c r="D37" s="49" t="s">
        <v>48</v>
      </c>
      <c r="E37" s="48" t="s">
        <v>121</v>
      </c>
      <c r="F37" s="48" t="s">
        <v>55</v>
      </c>
    </row>
    <row r="38" spans="2:6" x14ac:dyDescent="0.2">
      <c r="B38" s="26">
        <v>29</v>
      </c>
      <c r="C38" s="48" t="s">
        <v>206</v>
      </c>
      <c r="D38" s="49" t="s">
        <v>115</v>
      </c>
      <c r="E38" s="48" t="s">
        <v>120</v>
      </c>
      <c r="F38" s="48" t="s">
        <v>55</v>
      </c>
    </row>
    <row r="39" spans="2:6" x14ac:dyDescent="0.2">
      <c r="B39" s="26">
        <v>30</v>
      </c>
      <c r="C39" s="48" t="s">
        <v>60</v>
      </c>
      <c r="D39" s="49" t="s">
        <v>47</v>
      </c>
      <c r="E39" s="48" t="s">
        <v>159</v>
      </c>
      <c r="F39" s="48" t="s">
        <v>54</v>
      </c>
    </row>
    <row r="40" spans="2:6" x14ac:dyDescent="0.2">
      <c r="B40" s="26">
        <v>31</v>
      </c>
      <c r="C40" s="48" t="s">
        <v>133</v>
      </c>
      <c r="D40" s="49" t="s">
        <v>100</v>
      </c>
      <c r="E40" s="48" t="s">
        <v>121</v>
      </c>
      <c r="F40" s="48" t="s">
        <v>54</v>
      </c>
    </row>
    <row r="41" spans="2:6" x14ac:dyDescent="0.2">
      <c r="B41" s="26">
        <v>32</v>
      </c>
      <c r="C41" s="48" t="s">
        <v>198</v>
      </c>
      <c r="D41" s="49" t="s">
        <v>40</v>
      </c>
      <c r="E41" s="48" t="s">
        <v>120</v>
      </c>
      <c r="F41" s="48" t="s">
        <v>55</v>
      </c>
    </row>
    <row r="42" spans="2:6" x14ac:dyDescent="0.2">
      <c r="B42" s="26">
        <v>33</v>
      </c>
      <c r="C42" s="48" t="s">
        <v>199</v>
      </c>
      <c r="D42" s="49" t="s">
        <v>41</v>
      </c>
      <c r="E42" s="48" t="s">
        <v>120</v>
      </c>
      <c r="F42" s="48" t="s">
        <v>55</v>
      </c>
    </row>
    <row r="43" spans="2:6" x14ac:dyDescent="0.2">
      <c r="B43" s="26">
        <v>34</v>
      </c>
      <c r="C43" s="48" t="s">
        <v>185</v>
      </c>
      <c r="D43" s="49" t="s">
        <v>30</v>
      </c>
      <c r="E43" s="48" t="s">
        <v>120</v>
      </c>
      <c r="F43" s="48" t="s">
        <v>55</v>
      </c>
    </row>
    <row r="44" spans="2:6" x14ac:dyDescent="0.2">
      <c r="B44" s="26">
        <v>35</v>
      </c>
      <c r="C44" s="48" t="s">
        <v>153</v>
      </c>
      <c r="D44" s="49" t="s">
        <v>152</v>
      </c>
      <c r="E44" s="48" t="s">
        <v>129</v>
      </c>
      <c r="F44" s="48" t="s">
        <v>54</v>
      </c>
    </row>
    <row r="45" spans="2:6" x14ac:dyDescent="0.2">
      <c r="B45" s="26">
        <v>36</v>
      </c>
      <c r="C45" s="48" t="s">
        <v>213</v>
      </c>
      <c r="D45" s="49" t="s">
        <v>212</v>
      </c>
      <c r="E45" s="48" t="s">
        <v>121</v>
      </c>
      <c r="F45" s="48" t="s">
        <v>55</v>
      </c>
    </row>
    <row r="46" spans="2:6" x14ac:dyDescent="0.2">
      <c r="B46" s="26">
        <v>37</v>
      </c>
      <c r="C46" s="48" t="s">
        <v>194</v>
      </c>
      <c r="D46" s="49" t="s">
        <v>34</v>
      </c>
      <c r="E46" s="48" t="s">
        <v>122</v>
      </c>
      <c r="F46" s="48" t="s">
        <v>55</v>
      </c>
    </row>
    <row r="47" spans="2:6" x14ac:dyDescent="0.2">
      <c r="B47" s="26">
        <v>38</v>
      </c>
      <c r="C47" s="48" t="s">
        <v>196</v>
      </c>
      <c r="D47" s="49" t="s">
        <v>108</v>
      </c>
      <c r="E47" s="48" t="s">
        <v>121</v>
      </c>
      <c r="F47" s="48" t="s">
        <v>55</v>
      </c>
    </row>
    <row r="48" spans="2:6" x14ac:dyDescent="0.2">
      <c r="B48" s="26">
        <v>39</v>
      </c>
      <c r="C48" s="48" t="s">
        <v>188</v>
      </c>
      <c r="D48" s="49" t="s">
        <v>131</v>
      </c>
      <c r="E48" s="48" t="s">
        <v>121</v>
      </c>
      <c r="F48" s="48" t="s">
        <v>55</v>
      </c>
    </row>
    <row r="49" spans="2:7" x14ac:dyDescent="0.2">
      <c r="B49" s="26">
        <v>40</v>
      </c>
      <c r="C49" s="48" t="s">
        <v>210</v>
      </c>
      <c r="D49" s="49" t="s">
        <v>165</v>
      </c>
      <c r="E49" s="48" t="s">
        <v>121</v>
      </c>
      <c r="F49" s="48" t="s">
        <v>55</v>
      </c>
    </row>
    <row r="50" spans="2:7" x14ac:dyDescent="0.2">
      <c r="B50" s="26">
        <v>41</v>
      </c>
      <c r="C50" s="48" t="s">
        <v>204</v>
      </c>
      <c r="D50" s="49" t="s">
        <v>167</v>
      </c>
      <c r="E50" s="48" t="s">
        <v>121</v>
      </c>
      <c r="F50" s="48" t="s">
        <v>55</v>
      </c>
    </row>
    <row r="51" spans="2:7" x14ac:dyDescent="0.2">
      <c r="B51" s="26">
        <v>42</v>
      </c>
      <c r="C51" s="48" t="s">
        <v>261</v>
      </c>
      <c r="D51" s="49" t="s">
        <v>92</v>
      </c>
      <c r="E51" s="48" t="s">
        <v>120</v>
      </c>
      <c r="F51" s="48" t="s">
        <v>55</v>
      </c>
    </row>
    <row r="52" spans="2:7" x14ac:dyDescent="0.2">
      <c r="B52" s="26">
        <v>43</v>
      </c>
      <c r="C52" s="48" t="s">
        <v>175</v>
      </c>
      <c r="D52" s="49" t="s">
        <v>90</v>
      </c>
      <c r="E52" s="48" t="s">
        <v>120</v>
      </c>
      <c r="F52" s="48" t="s">
        <v>55</v>
      </c>
    </row>
    <row r="53" spans="2:7" x14ac:dyDescent="0.2">
      <c r="B53" s="26">
        <v>44</v>
      </c>
      <c r="C53" s="48" t="s">
        <v>216</v>
      </c>
      <c r="D53" s="49" t="s">
        <v>157</v>
      </c>
      <c r="E53" s="48" t="s">
        <v>158</v>
      </c>
      <c r="F53" s="48" t="s">
        <v>55</v>
      </c>
    </row>
    <row r="54" spans="2:7" x14ac:dyDescent="0.2">
      <c r="B54" s="26">
        <v>45</v>
      </c>
      <c r="C54" s="48" t="s">
        <v>262</v>
      </c>
      <c r="D54" s="49" t="s">
        <v>97</v>
      </c>
      <c r="E54" s="48" t="s">
        <v>121</v>
      </c>
      <c r="F54" s="48" t="s">
        <v>55</v>
      </c>
    </row>
    <row r="55" spans="2:7" x14ac:dyDescent="0.2">
      <c r="B55" s="26">
        <v>46</v>
      </c>
      <c r="C55" s="48" t="s">
        <v>218</v>
      </c>
      <c r="D55" s="49" t="s">
        <v>151</v>
      </c>
      <c r="E55" s="48" t="s">
        <v>120</v>
      </c>
      <c r="F55" s="48" t="s">
        <v>55</v>
      </c>
    </row>
    <row r="56" spans="2:7" x14ac:dyDescent="0.2">
      <c r="B56" s="26">
        <v>47</v>
      </c>
      <c r="C56" s="48" t="s">
        <v>304</v>
      </c>
      <c r="D56" s="49" t="s">
        <v>282</v>
      </c>
      <c r="E56" s="48" t="s">
        <v>283</v>
      </c>
      <c r="F56" s="48" t="s">
        <v>55</v>
      </c>
    </row>
    <row r="57" spans="2:7" x14ac:dyDescent="0.2">
      <c r="B57" s="26">
        <v>48</v>
      </c>
      <c r="C57" s="48" t="s">
        <v>305</v>
      </c>
      <c r="D57" s="49" t="s">
        <v>287</v>
      </c>
      <c r="E57" s="48" t="s">
        <v>222</v>
      </c>
      <c r="F57" s="48" t="s">
        <v>55</v>
      </c>
    </row>
    <row r="58" spans="2:7" x14ac:dyDescent="0.2">
      <c r="B58" s="26">
        <v>49</v>
      </c>
      <c r="C58" s="48" t="s">
        <v>306</v>
      </c>
      <c r="D58" s="49" t="s">
        <v>220</v>
      </c>
      <c r="E58" s="48" t="s">
        <v>121</v>
      </c>
      <c r="F58" s="48" t="s">
        <v>55</v>
      </c>
      <c r="G58" s="39"/>
    </row>
    <row r="59" spans="2:7" x14ac:dyDescent="0.2">
      <c r="B59" s="26">
        <v>50</v>
      </c>
      <c r="C59" s="48" t="s">
        <v>307</v>
      </c>
      <c r="D59" s="49" t="s">
        <v>316</v>
      </c>
      <c r="E59" s="48" t="s">
        <v>121</v>
      </c>
      <c r="F59" s="48" t="s">
        <v>55</v>
      </c>
    </row>
    <row r="60" spans="2:7" x14ac:dyDescent="0.2">
      <c r="B60" s="26">
        <v>51</v>
      </c>
      <c r="C60" s="48" t="s">
        <v>182</v>
      </c>
      <c r="D60" s="49" t="s">
        <v>130</v>
      </c>
      <c r="E60" s="48" t="s">
        <v>121</v>
      </c>
      <c r="F60" s="48" t="s">
        <v>55</v>
      </c>
    </row>
    <row r="61" spans="2:7" x14ac:dyDescent="0.2">
      <c r="B61" s="26">
        <v>52</v>
      </c>
      <c r="C61" s="48" t="s">
        <v>181</v>
      </c>
      <c r="D61" s="49" t="s">
        <v>143</v>
      </c>
      <c r="E61" s="48" t="s">
        <v>144</v>
      </c>
      <c r="F61" s="48" t="s">
        <v>55</v>
      </c>
    </row>
    <row r="62" spans="2:7" x14ac:dyDescent="0.2">
      <c r="B62" s="26">
        <v>53</v>
      </c>
      <c r="C62" s="48" t="s">
        <v>197</v>
      </c>
      <c r="D62" s="49" t="s">
        <v>109</v>
      </c>
      <c r="E62" s="48" t="s">
        <v>121</v>
      </c>
      <c r="F62" s="48" t="s">
        <v>55</v>
      </c>
    </row>
    <row r="63" spans="2:7" x14ac:dyDescent="0.2">
      <c r="B63" s="26">
        <v>54</v>
      </c>
      <c r="C63" s="48" t="s">
        <v>309</v>
      </c>
      <c r="D63" s="49" t="s">
        <v>288</v>
      </c>
      <c r="E63" s="48" t="s">
        <v>121</v>
      </c>
      <c r="F63" s="48" t="s">
        <v>55</v>
      </c>
    </row>
    <row r="64" spans="2:7" x14ac:dyDescent="0.2">
      <c r="B64" s="26">
        <v>55</v>
      </c>
      <c r="C64" s="48" t="s">
        <v>183</v>
      </c>
      <c r="D64" s="49" t="s">
        <v>28</v>
      </c>
      <c r="E64" s="48" t="s">
        <v>222</v>
      </c>
      <c r="F64" s="48" t="s">
        <v>55</v>
      </c>
    </row>
    <row r="65" spans="2:6" x14ac:dyDescent="0.2">
      <c r="B65" s="26">
        <v>56</v>
      </c>
      <c r="C65" s="48" t="s">
        <v>164</v>
      </c>
      <c r="D65" s="49" t="s">
        <v>163</v>
      </c>
      <c r="E65" s="48" t="s">
        <v>121</v>
      </c>
      <c r="F65" s="48" t="s">
        <v>55</v>
      </c>
    </row>
    <row r="66" spans="2:6" x14ac:dyDescent="0.2">
      <c r="B66" s="26">
        <v>57</v>
      </c>
      <c r="C66" s="48" t="s">
        <v>239</v>
      </c>
      <c r="D66" s="49" t="s">
        <v>319</v>
      </c>
      <c r="E66" s="48" t="s">
        <v>124</v>
      </c>
      <c r="F66" s="48" t="s">
        <v>55</v>
      </c>
    </row>
    <row r="67" spans="2:6" x14ac:dyDescent="0.2">
      <c r="B67" s="26">
        <v>58</v>
      </c>
      <c r="C67" s="48" t="s">
        <v>177</v>
      </c>
      <c r="D67" s="49" t="s">
        <v>91</v>
      </c>
      <c r="E67" s="48" t="s">
        <v>120</v>
      </c>
      <c r="F67" s="48" t="s">
        <v>55</v>
      </c>
    </row>
    <row r="68" spans="2:6" x14ac:dyDescent="0.2">
      <c r="B68" s="26">
        <v>59</v>
      </c>
      <c r="C68" s="48" t="s">
        <v>209</v>
      </c>
      <c r="D68" s="49" t="s">
        <v>46</v>
      </c>
      <c r="E68" s="48" t="s">
        <v>129</v>
      </c>
      <c r="F68" s="48" t="s">
        <v>55</v>
      </c>
    </row>
    <row r="69" spans="2:6" x14ac:dyDescent="0.2">
      <c r="B69" s="26">
        <v>60</v>
      </c>
      <c r="C69" s="48" t="s">
        <v>179</v>
      </c>
      <c r="D69" s="49" t="s">
        <v>52</v>
      </c>
      <c r="E69" s="48" t="s">
        <v>120</v>
      </c>
      <c r="F69" s="48" t="s">
        <v>55</v>
      </c>
    </row>
    <row r="70" spans="2:6" x14ac:dyDescent="0.2">
      <c r="B70" s="26">
        <v>61</v>
      </c>
      <c r="C70" s="48" t="s">
        <v>172</v>
      </c>
      <c r="D70" s="49" t="s">
        <v>89</v>
      </c>
      <c r="E70" s="48" t="s">
        <v>120</v>
      </c>
      <c r="F70" s="48" t="s">
        <v>55</v>
      </c>
    </row>
    <row r="71" spans="2:6" x14ac:dyDescent="0.2">
      <c r="B71" s="26">
        <v>62</v>
      </c>
      <c r="C71" s="48" t="s">
        <v>25</v>
      </c>
      <c r="D71" s="49" t="s">
        <v>35</v>
      </c>
      <c r="E71" s="48" t="s">
        <v>121</v>
      </c>
      <c r="F71" s="48" t="s">
        <v>54</v>
      </c>
    </row>
    <row r="72" spans="2:6" x14ac:dyDescent="0.2">
      <c r="B72" s="26">
        <v>63</v>
      </c>
      <c r="C72" s="48" t="s">
        <v>310</v>
      </c>
      <c r="D72" s="49" t="s">
        <v>101</v>
      </c>
      <c r="E72" s="48" t="s">
        <v>121</v>
      </c>
      <c r="F72" s="48" t="s">
        <v>55</v>
      </c>
    </row>
    <row r="73" spans="2:6" x14ac:dyDescent="0.2">
      <c r="B73" s="26">
        <v>64</v>
      </c>
      <c r="C73" s="48" t="s">
        <v>314</v>
      </c>
      <c r="D73" s="49" t="s">
        <v>280</v>
      </c>
      <c r="E73" s="48" t="s">
        <v>281</v>
      </c>
      <c r="F73" s="48" t="s">
        <v>55</v>
      </c>
    </row>
    <row r="74" spans="2:6" x14ac:dyDescent="0.2">
      <c r="B74" s="26">
        <v>65</v>
      </c>
      <c r="C74" s="48" t="s">
        <v>186</v>
      </c>
      <c r="D74" s="49" t="s">
        <v>94</v>
      </c>
      <c r="E74" s="48" t="s">
        <v>120</v>
      </c>
      <c r="F74" s="48" t="s">
        <v>55</v>
      </c>
    </row>
    <row r="75" spans="2:6" x14ac:dyDescent="0.2">
      <c r="B75" s="26">
        <v>66</v>
      </c>
      <c r="C75" s="48" t="s">
        <v>180</v>
      </c>
      <c r="D75" s="49" t="s">
        <v>53</v>
      </c>
      <c r="E75" s="48" t="s">
        <v>138</v>
      </c>
      <c r="F75" s="48" t="s">
        <v>55</v>
      </c>
    </row>
    <row r="76" spans="2:6" x14ac:dyDescent="0.2">
      <c r="B76" s="26">
        <v>67</v>
      </c>
      <c r="C76" s="48" t="s">
        <v>178</v>
      </c>
      <c r="D76" s="49" t="s">
        <v>51</v>
      </c>
      <c r="E76" s="48" t="s">
        <v>141</v>
      </c>
      <c r="F76" s="48" t="s">
        <v>55</v>
      </c>
    </row>
    <row r="77" spans="2:6" x14ac:dyDescent="0.2">
      <c r="B77" s="26">
        <v>68</v>
      </c>
      <c r="C77" s="48" t="s">
        <v>313</v>
      </c>
      <c r="D77" s="49" t="s">
        <v>106</v>
      </c>
      <c r="E77" s="48" t="s">
        <v>121</v>
      </c>
      <c r="F77" s="48" t="s">
        <v>55</v>
      </c>
    </row>
    <row r="78" spans="2:6" x14ac:dyDescent="0.2">
      <c r="B78" s="26">
        <v>69</v>
      </c>
      <c r="C78" s="48" t="s">
        <v>150</v>
      </c>
      <c r="D78" s="49" t="s">
        <v>149</v>
      </c>
      <c r="E78" s="48" t="s">
        <v>129</v>
      </c>
      <c r="F78" s="48" t="s">
        <v>54</v>
      </c>
    </row>
    <row r="79" spans="2:6" x14ac:dyDescent="0.2">
      <c r="B79" s="26">
        <v>70</v>
      </c>
      <c r="C79" s="48" t="s">
        <v>311</v>
      </c>
      <c r="D79" s="49" t="s">
        <v>111</v>
      </c>
      <c r="E79" s="48" t="s">
        <v>121</v>
      </c>
      <c r="F79" s="48" t="s">
        <v>55</v>
      </c>
    </row>
    <row r="80" spans="2:6" x14ac:dyDescent="0.2">
      <c r="B80" s="26">
        <v>71</v>
      </c>
      <c r="C80" s="48" t="s">
        <v>315</v>
      </c>
      <c r="D80" s="49" t="s">
        <v>93</v>
      </c>
      <c r="E80" s="48" t="s">
        <v>121</v>
      </c>
      <c r="F80" s="48" t="s">
        <v>55</v>
      </c>
    </row>
    <row r="81" spans="2:6" x14ac:dyDescent="0.2">
      <c r="B81" s="26">
        <v>72</v>
      </c>
      <c r="C81" s="48" t="s">
        <v>303</v>
      </c>
      <c r="D81" s="49" t="s">
        <v>113</v>
      </c>
      <c r="E81" s="48" t="s">
        <v>120</v>
      </c>
      <c r="F81" s="48" t="s">
        <v>55</v>
      </c>
    </row>
    <row r="82" spans="2:6" x14ac:dyDescent="0.2">
      <c r="B82" s="26">
        <v>73</v>
      </c>
      <c r="C82" s="48" t="s">
        <v>166</v>
      </c>
      <c r="D82" s="49" t="s">
        <v>36</v>
      </c>
      <c r="E82" s="48" t="s">
        <v>121</v>
      </c>
      <c r="F82" s="48" t="s">
        <v>55</v>
      </c>
    </row>
    <row r="83" spans="2:6" x14ac:dyDescent="0.2">
      <c r="B83" s="26">
        <v>74</v>
      </c>
      <c r="C83" s="48" t="s">
        <v>312</v>
      </c>
      <c r="D83" s="49" t="s">
        <v>112</v>
      </c>
      <c r="E83" s="48" t="s">
        <v>120</v>
      </c>
      <c r="F83" s="48" t="s">
        <v>55</v>
      </c>
    </row>
    <row r="84" spans="2:6" x14ac:dyDescent="0.2">
      <c r="B84" s="150">
        <v>75</v>
      </c>
      <c r="C84" s="151" t="s">
        <v>170</v>
      </c>
      <c r="D84" s="152" t="s">
        <v>119</v>
      </c>
      <c r="E84" s="151" t="s">
        <v>125</v>
      </c>
      <c r="F84" s="151" t="s">
        <v>55</v>
      </c>
    </row>
    <row r="85" spans="2:6" x14ac:dyDescent="0.2">
      <c r="B85" s="150">
        <v>76</v>
      </c>
      <c r="C85" s="151" t="s">
        <v>146</v>
      </c>
      <c r="D85" s="152" t="s">
        <v>98</v>
      </c>
      <c r="E85" s="151" t="s">
        <v>147</v>
      </c>
      <c r="F85" s="151" t="s">
        <v>55</v>
      </c>
    </row>
    <row r="86" spans="2:6" x14ac:dyDescent="0.2">
      <c r="B86" s="153">
        <v>77</v>
      </c>
      <c r="C86" s="154" t="s">
        <v>308</v>
      </c>
      <c r="D86" s="155" t="s">
        <v>286</v>
      </c>
      <c r="E86" s="154" t="s">
        <v>121</v>
      </c>
      <c r="F86" s="154" t="s">
        <v>54</v>
      </c>
    </row>
    <row r="87" spans="2:6" ht="7" customHeight="1" x14ac:dyDescent="0.2">
      <c r="B87" s="40"/>
      <c r="C87" s="26"/>
      <c r="D87" s="25"/>
      <c r="E87" s="26"/>
    </row>
    <row r="88" spans="2:6" x14ac:dyDescent="0.2">
      <c r="B88" s="140" t="s">
        <v>318</v>
      </c>
      <c r="C88" s="104"/>
      <c r="D88" s="43"/>
      <c r="E88" s="94"/>
    </row>
    <row r="89" spans="2:6" ht="8" customHeight="1" x14ac:dyDescent="0.2">
      <c r="B89" s="44"/>
      <c r="C89" s="26"/>
      <c r="D89" s="25"/>
      <c r="E89" s="26"/>
    </row>
    <row r="90" spans="2:6" x14ac:dyDescent="0.2">
      <c r="B90" s="2" t="s">
        <v>75</v>
      </c>
      <c r="C90" s="26"/>
      <c r="D90" s="46" t="s">
        <v>1</v>
      </c>
      <c r="E90" s="95"/>
      <c r="F90" s="12"/>
    </row>
    <row r="91" spans="2:6" x14ac:dyDescent="0.2">
      <c r="B91" s="2"/>
      <c r="C91" s="26"/>
      <c r="D91" s="45"/>
      <c r="E91" s="95"/>
    </row>
    <row r="92" spans="2:6" x14ac:dyDescent="0.2">
      <c r="B92" s="2"/>
      <c r="C92" s="26"/>
      <c r="D92" s="45"/>
      <c r="E92" s="95"/>
    </row>
    <row r="93" spans="2:6" x14ac:dyDescent="0.2">
      <c r="B93" s="2" t="s">
        <v>76</v>
      </c>
      <c r="C93" s="26"/>
      <c r="D93" s="47" t="s">
        <v>2</v>
      </c>
      <c r="E93" s="96"/>
      <c r="F93" s="12"/>
    </row>
    <row r="94" spans="2:6" x14ac:dyDescent="0.2">
      <c r="B94" s="25"/>
      <c r="C94" s="26"/>
      <c r="D94" s="25"/>
      <c r="E94" s="26"/>
    </row>
    <row r="96" spans="2:6" x14ac:dyDescent="0.2">
      <c r="B96" s="39"/>
    </row>
    <row r="101" spans="3:5" ht="17" x14ac:dyDescent="0.2">
      <c r="C101" s="7"/>
      <c r="D101" s="7"/>
      <c r="E101" s="92"/>
    </row>
    <row r="102" spans="3:5" x14ac:dyDescent="0.2">
      <c r="C102" s="1"/>
      <c r="D102" s="6"/>
      <c r="E102" s="41"/>
    </row>
    <row r="103" spans="3:5" x14ac:dyDescent="0.2">
      <c r="C103" s="8"/>
      <c r="D103" s="8"/>
      <c r="E103" s="41"/>
    </row>
    <row r="104" spans="3:5" x14ac:dyDescent="0.2">
      <c r="C104" s="9"/>
      <c r="D104" s="9"/>
      <c r="E104" s="93"/>
    </row>
    <row r="105" spans="3:5" x14ac:dyDescent="0.2">
      <c r="C105" s="1"/>
      <c r="D105" s="6"/>
      <c r="E105" s="41"/>
    </row>
    <row r="106" spans="3:5" ht="16" x14ac:dyDescent="0.2">
      <c r="C106" s="18"/>
      <c r="D106" s="18"/>
      <c r="E106" s="91"/>
    </row>
    <row r="107" spans="3:5" ht="16" x14ac:dyDescent="0.2">
      <c r="C107" s="10"/>
      <c r="D107" s="10"/>
      <c r="E107" s="90"/>
    </row>
  </sheetData>
  <mergeCells count="6">
    <mergeCell ref="D7:F7"/>
    <mergeCell ref="D2:F2"/>
    <mergeCell ref="D4:F4"/>
    <mergeCell ref="D5:F5"/>
    <mergeCell ref="D6:F6"/>
    <mergeCell ref="D3:F3"/>
  </mergeCells>
  <phoneticPr fontId="28" type="noConversion"/>
  <conditionalFormatting sqref="C10:C86">
    <cfRule type="duplicateValues" dxfId="49" priority="205"/>
  </conditionalFormatting>
  <pageMargins left="0.7" right="0.7" top="0.75" bottom="0.75" header="0.3" footer="0.3"/>
  <pageSetup paperSize="9" orientation="portrait" horizontalDpi="0" verticalDpi="0" copies="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L95"/>
  <sheetViews>
    <sheetView tabSelected="1" topLeftCell="A66" zoomScale="110" zoomScaleNormal="110" workbookViewId="0">
      <selection activeCell="Q16" sqref="Q16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4" width="9.5" style="1" customWidth="1"/>
    <col min="5" max="5" width="11.83203125" style="1" customWidth="1"/>
    <col min="6" max="6" width="12" style="1" customWidth="1"/>
    <col min="7" max="7" width="8.1640625" style="1" customWidth="1"/>
    <col min="8" max="9" width="9.5" style="1" customWidth="1"/>
    <col min="10" max="10" width="12.33203125" style="1" customWidth="1"/>
    <col min="11" max="11" width="11.83203125" style="1" customWidth="1"/>
    <col min="12" max="12" width="8.33203125" style="1" customWidth="1"/>
    <col min="13" max="244" width="8.83203125" style="1" customWidth="1"/>
    <col min="245" max="245" width="6.1640625" style="1" customWidth="1"/>
    <col min="246" max="246" width="18.6640625" style="1" customWidth="1"/>
    <col min="247" max="248" width="8.83203125" style="1" customWidth="1"/>
    <col min="249" max="249" width="10.5" style="1" customWidth="1"/>
    <col min="250" max="251" width="11.5" style="1" customWidth="1"/>
    <col min="252" max="252" width="7.5" style="1" customWidth="1"/>
    <col min="253" max="254" width="8.83203125" style="1" customWidth="1"/>
    <col min="255" max="255" width="10.6640625" style="1" customWidth="1"/>
    <col min="256" max="256" width="11.5" style="1" customWidth="1"/>
    <col min="257" max="257" width="10.6640625" style="1" customWidth="1"/>
    <col min="258" max="258" width="6" style="1" customWidth="1"/>
    <col min="259" max="500" width="8.83203125" style="1" customWidth="1"/>
    <col min="501" max="501" width="6.1640625" style="1" customWidth="1"/>
    <col min="502" max="502" width="18.6640625" style="1" customWidth="1"/>
    <col min="503" max="504" width="8.83203125" style="1" customWidth="1"/>
    <col min="505" max="505" width="10.5" style="1" customWidth="1"/>
    <col min="506" max="507" width="11.5" style="1" customWidth="1"/>
    <col min="508" max="508" width="7.5" style="1" customWidth="1"/>
    <col min="509" max="510" width="8.83203125" style="1" customWidth="1"/>
    <col min="511" max="511" width="10.6640625" style="1" customWidth="1"/>
    <col min="512" max="512" width="11.5" style="1" customWidth="1"/>
    <col min="513" max="513" width="10.6640625" style="1" customWidth="1"/>
    <col min="514" max="514" width="6" style="1" customWidth="1"/>
    <col min="515" max="756" width="8.83203125" style="1" customWidth="1"/>
    <col min="757" max="757" width="6.1640625" style="1" customWidth="1"/>
    <col min="758" max="758" width="18.6640625" style="1" customWidth="1"/>
    <col min="759" max="760" width="8.83203125" style="1" customWidth="1"/>
    <col min="761" max="761" width="10.5" style="1" customWidth="1"/>
    <col min="762" max="763" width="11.5" style="1" customWidth="1"/>
    <col min="764" max="764" width="7.5" style="1" customWidth="1"/>
    <col min="765" max="766" width="8.83203125" style="1" customWidth="1"/>
    <col min="767" max="767" width="10.6640625" style="1" customWidth="1"/>
    <col min="768" max="768" width="11.5" style="1" customWidth="1"/>
    <col min="769" max="769" width="10.6640625" style="1" customWidth="1"/>
    <col min="770" max="770" width="6" style="1" customWidth="1"/>
    <col min="771" max="1012" width="8.83203125" style="1" customWidth="1"/>
    <col min="1013" max="1013" width="6.1640625" style="1" customWidth="1"/>
    <col min="1014" max="1014" width="18.6640625" style="1" customWidth="1"/>
    <col min="1015" max="1016" width="8.83203125" style="1" customWidth="1"/>
    <col min="1017" max="1017" width="10.5" style="1" customWidth="1"/>
    <col min="1018" max="1019" width="11.5" style="1" customWidth="1"/>
    <col min="1020" max="1020" width="7.5" style="1" customWidth="1"/>
    <col min="1021" max="1022" width="8.83203125" style="1" customWidth="1"/>
    <col min="1023" max="1023" width="10.6640625" style="1" customWidth="1"/>
    <col min="1024" max="1024" width="11.5" style="1" customWidth="1"/>
    <col min="1025" max="1025" width="10.6640625" style="1" customWidth="1"/>
    <col min="1026" max="1026" width="6" style="1" customWidth="1"/>
    <col min="1027" max="1268" width="8.83203125" style="1" customWidth="1"/>
    <col min="1269" max="1269" width="6.1640625" style="1" customWidth="1"/>
    <col min="1270" max="1270" width="18.6640625" style="1" customWidth="1"/>
    <col min="1271" max="1272" width="8.83203125" style="1" customWidth="1"/>
    <col min="1273" max="1273" width="10.5" style="1" customWidth="1"/>
    <col min="1274" max="1275" width="11.5" style="1" customWidth="1"/>
    <col min="1276" max="1276" width="7.5" style="1" customWidth="1"/>
    <col min="1277" max="1278" width="8.83203125" style="1" customWidth="1"/>
    <col min="1279" max="1279" width="10.6640625" style="1" customWidth="1"/>
    <col min="1280" max="1280" width="11.5" style="1" customWidth="1"/>
    <col min="1281" max="1281" width="10.6640625" style="1" customWidth="1"/>
    <col min="1282" max="1282" width="6" style="1" customWidth="1"/>
    <col min="1283" max="1524" width="8.83203125" style="1" customWidth="1"/>
    <col min="1525" max="1525" width="6.1640625" style="1" customWidth="1"/>
    <col min="1526" max="1526" width="18.6640625" style="1" customWidth="1"/>
    <col min="1527" max="1528" width="8.83203125" style="1" customWidth="1"/>
    <col min="1529" max="1529" width="10.5" style="1" customWidth="1"/>
    <col min="1530" max="1531" width="11.5" style="1" customWidth="1"/>
    <col min="1532" max="1532" width="7.5" style="1" customWidth="1"/>
    <col min="1533" max="1534" width="8.83203125" style="1" customWidth="1"/>
    <col min="1535" max="1535" width="10.6640625" style="1" customWidth="1"/>
    <col min="1536" max="1536" width="11.5" style="1" customWidth="1"/>
    <col min="1537" max="1537" width="10.6640625" style="1" customWidth="1"/>
    <col min="1538" max="1538" width="6" style="1" customWidth="1"/>
    <col min="1539" max="1780" width="8.83203125" style="1" customWidth="1"/>
    <col min="1781" max="1781" width="6.1640625" style="1" customWidth="1"/>
    <col min="1782" max="1782" width="18.6640625" style="1" customWidth="1"/>
    <col min="1783" max="1784" width="8.83203125" style="1" customWidth="1"/>
    <col min="1785" max="1785" width="10.5" style="1" customWidth="1"/>
    <col min="1786" max="1787" width="11.5" style="1" customWidth="1"/>
    <col min="1788" max="1788" width="7.5" style="1" customWidth="1"/>
    <col min="1789" max="1790" width="8.83203125" style="1" customWidth="1"/>
    <col min="1791" max="1791" width="10.6640625" style="1" customWidth="1"/>
    <col min="1792" max="1792" width="11.5" style="1" customWidth="1"/>
    <col min="1793" max="1793" width="10.6640625" style="1" customWidth="1"/>
    <col min="1794" max="1794" width="6" style="1" customWidth="1"/>
    <col min="1795" max="2036" width="8.83203125" style="1" customWidth="1"/>
    <col min="2037" max="2037" width="6.1640625" style="1" customWidth="1"/>
    <col min="2038" max="2038" width="18.6640625" style="1" customWidth="1"/>
    <col min="2039" max="2040" width="8.83203125" style="1" customWidth="1"/>
    <col min="2041" max="2041" width="10.5" style="1" customWidth="1"/>
    <col min="2042" max="2043" width="11.5" style="1" customWidth="1"/>
    <col min="2044" max="2044" width="7.5" style="1" customWidth="1"/>
    <col min="2045" max="2046" width="8.83203125" style="1" customWidth="1"/>
    <col min="2047" max="2047" width="10.6640625" style="1" customWidth="1"/>
    <col min="2048" max="2048" width="11.5" style="1" customWidth="1"/>
    <col min="2049" max="2049" width="10.6640625" style="1" customWidth="1"/>
    <col min="2050" max="2050" width="6" style="1" customWidth="1"/>
    <col min="2051" max="2292" width="8.83203125" style="1" customWidth="1"/>
    <col min="2293" max="2293" width="6.1640625" style="1" customWidth="1"/>
    <col min="2294" max="2294" width="18.6640625" style="1" customWidth="1"/>
    <col min="2295" max="2296" width="8.83203125" style="1" customWidth="1"/>
    <col min="2297" max="2297" width="10.5" style="1" customWidth="1"/>
    <col min="2298" max="2299" width="11.5" style="1" customWidth="1"/>
    <col min="2300" max="2300" width="7.5" style="1" customWidth="1"/>
    <col min="2301" max="2302" width="8.83203125" style="1" customWidth="1"/>
    <col min="2303" max="2303" width="10.6640625" style="1" customWidth="1"/>
    <col min="2304" max="2304" width="11.5" style="1" customWidth="1"/>
    <col min="2305" max="2305" width="10.6640625" style="1" customWidth="1"/>
    <col min="2306" max="2306" width="6" style="1" customWidth="1"/>
    <col min="2307" max="2548" width="8.83203125" style="1" customWidth="1"/>
    <col min="2549" max="2549" width="6.1640625" style="1" customWidth="1"/>
    <col min="2550" max="2550" width="18.6640625" style="1" customWidth="1"/>
    <col min="2551" max="2552" width="8.83203125" style="1" customWidth="1"/>
    <col min="2553" max="2553" width="10.5" style="1" customWidth="1"/>
    <col min="2554" max="2555" width="11.5" style="1" customWidth="1"/>
    <col min="2556" max="2556" width="7.5" style="1" customWidth="1"/>
    <col min="2557" max="2558" width="8.83203125" style="1" customWidth="1"/>
    <col min="2559" max="2559" width="10.6640625" style="1" customWidth="1"/>
    <col min="2560" max="2560" width="11.5" style="1" customWidth="1"/>
    <col min="2561" max="2561" width="10.6640625" style="1" customWidth="1"/>
    <col min="2562" max="2562" width="6" style="1" customWidth="1"/>
    <col min="2563" max="2804" width="8.83203125" style="1" customWidth="1"/>
    <col min="2805" max="2805" width="6.1640625" style="1" customWidth="1"/>
    <col min="2806" max="2806" width="18.6640625" style="1" customWidth="1"/>
    <col min="2807" max="2808" width="8.83203125" style="1" customWidth="1"/>
    <col min="2809" max="2809" width="10.5" style="1" customWidth="1"/>
    <col min="2810" max="2811" width="11.5" style="1" customWidth="1"/>
    <col min="2812" max="2812" width="7.5" style="1" customWidth="1"/>
    <col min="2813" max="2814" width="8.83203125" style="1" customWidth="1"/>
    <col min="2815" max="2815" width="10.6640625" style="1" customWidth="1"/>
    <col min="2816" max="2816" width="11.5" style="1" customWidth="1"/>
    <col min="2817" max="2817" width="10.6640625" style="1" customWidth="1"/>
    <col min="2818" max="2818" width="6" style="1" customWidth="1"/>
    <col min="2819" max="3060" width="8.83203125" style="1" customWidth="1"/>
    <col min="3061" max="3061" width="6.1640625" style="1" customWidth="1"/>
    <col min="3062" max="3062" width="18.6640625" style="1" customWidth="1"/>
    <col min="3063" max="3064" width="8.83203125" style="1" customWidth="1"/>
    <col min="3065" max="3065" width="10.5" style="1" customWidth="1"/>
    <col min="3066" max="3067" width="11.5" style="1" customWidth="1"/>
    <col min="3068" max="3068" width="7.5" style="1" customWidth="1"/>
    <col min="3069" max="3070" width="8.83203125" style="1" customWidth="1"/>
    <col min="3071" max="3071" width="10.6640625" style="1" customWidth="1"/>
    <col min="3072" max="3072" width="11.5" style="1" customWidth="1"/>
    <col min="3073" max="3073" width="10.6640625" style="1" customWidth="1"/>
    <col min="3074" max="3074" width="6" style="1" customWidth="1"/>
    <col min="3075" max="3316" width="8.83203125" style="1" customWidth="1"/>
    <col min="3317" max="3317" width="6.1640625" style="1" customWidth="1"/>
    <col min="3318" max="3318" width="18.6640625" style="1" customWidth="1"/>
    <col min="3319" max="3320" width="8.83203125" style="1" customWidth="1"/>
    <col min="3321" max="3321" width="10.5" style="1" customWidth="1"/>
    <col min="3322" max="3323" width="11.5" style="1" customWidth="1"/>
    <col min="3324" max="3324" width="7.5" style="1" customWidth="1"/>
    <col min="3325" max="3326" width="8.83203125" style="1" customWidth="1"/>
    <col min="3327" max="3327" width="10.6640625" style="1" customWidth="1"/>
    <col min="3328" max="3328" width="11.5" style="1" customWidth="1"/>
    <col min="3329" max="3329" width="10.6640625" style="1" customWidth="1"/>
    <col min="3330" max="3330" width="6" style="1" customWidth="1"/>
    <col min="3331" max="3572" width="8.83203125" style="1" customWidth="1"/>
    <col min="3573" max="3573" width="6.1640625" style="1" customWidth="1"/>
    <col min="3574" max="3574" width="18.6640625" style="1" customWidth="1"/>
    <col min="3575" max="3576" width="8.83203125" style="1" customWidth="1"/>
    <col min="3577" max="3577" width="10.5" style="1" customWidth="1"/>
    <col min="3578" max="3579" width="11.5" style="1" customWidth="1"/>
    <col min="3580" max="3580" width="7.5" style="1" customWidth="1"/>
    <col min="3581" max="3582" width="8.83203125" style="1" customWidth="1"/>
    <col min="3583" max="3583" width="10.6640625" style="1" customWidth="1"/>
    <col min="3584" max="3584" width="11.5" style="1" customWidth="1"/>
    <col min="3585" max="3585" width="10.6640625" style="1" customWidth="1"/>
    <col min="3586" max="3586" width="6" style="1" customWidth="1"/>
    <col min="3587" max="3828" width="8.83203125" style="1" customWidth="1"/>
    <col min="3829" max="3829" width="6.1640625" style="1" customWidth="1"/>
    <col min="3830" max="3830" width="18.6640625" style="1" customWidth="1"/>
    <col min="3831" max="3832" width="8.83203125" style="1" customWidth="1"/>
    <col min="3833" max="3833" width="10.5" style="1" customWidth="1"/>
    <col min="3834" max="3835" width="11.5" style="1" customWidth="1"/>
    <col min="3836" max="3836" width="7.5" style="1" customWidth="1"/>
    <col min="3837" max="3838" width="8.83203125" style="1" customWidth="1"/>
    <col min="3839" max="3839" width="10.6640625" style="1" customWidth="1"/>
    <col min="3840" max="3840" width="11.5" style="1" customWidth="1"/>
    <col min="3841" max="3841" width="10.6640625" style="1" customWidth="1"/>
    <col min="3842" max="3842" width="6" style="1" customWidth="1"/>
    <col min="3843" max="4084" width="8.83203125" style="1" customWidth="1"/>
    <col min="4085" max="4085" width="6.1640625" style="1" customWidth="1"/>
    <col min="4086" max="4086" width="18.6640625" style="1" customWidth="1"/>
    <col min="4087" max="4088" width="8.83203125" style="1" customWidth="1"/>
    <col min="4089" max="4089" width="10.5" style="1" customWidth="1"/>
    <col min="4090" max="4091" width="11.5" style="1" customWidth="1"/>
    <col min="4092" max="4092" width="7.5" style="1" customWidth="1"/>
    <col min="4093" max="4094" width="8.83203125" style="1" customWidth="1"/>
    <col min="4095" max="4095" width="10.6640625" style="1" customWidth="1"/>
    <col min="4096" max="4096" width="11.5" style="1" customWidth="1"/>
    <col min="4097" max="4097" width="10.6640625" style="1" customWidth="1"/>
    <col min="4098" max="4098" width="6" style="1" customWidth="1"/>
    <col min="4099" max="4340" width="8.83203125" style="1" customWidth="1"/>
    <col min="4341" max="4341" width="6.1640625" style="1" customWidth="1"/>
    <col min="4342" max="4342" width="18.6640625" style="1" customWidth="1"/>
    <col min="4343" max="4344" width="8.83203125" style="1" customWidth="1"/>
    <col min="4345" max="4345" width="10.5" style="1" customWidth="1"/>
    <col min="4346" max="4347" width="11.5" style="1" customWidth="1"/>
    <col min="4348" max="4348" width="7.5" style="1" customWidth="1"/>
    <col min="4349" max="4350" width="8.83203125" style="1" customWidth="1"/>
    <col min="4351" max="4351" width="10.6640625" style="1" customWidth="1"/>
    <col min="4352" max="4352" width="11.5" style="1" customWidth="1"/>
    <col min="4353" max="4353" width="10.6640625" style="1" customWidth="1"/>
    <col min="4354" max="4354" width="6" style="1" customWidth="1"/>
    <col min="4355" max="4596" width="8.83203125" style="1" customWidth="1"/>
    <col min="4597" max="4597" width="6.1640625" style="1" customWidth="1"/>
    <col min="4598" max="4598" width="18.6640625" style="1" customWidth="1"/>
    <col min="4599" max="4600" width="8.83203125" style="1" customWidth="1"/>
    <col min="4601" max="4601" width="10.5" style="1" customWidth="1"/>
    <col min="4602" max="4603" width="11.5" style="1" customWidth="1"/>
    <col min="4604" max="4604" width="7.5" style="1" customWidth="1"/>
    <col min="4605" max="4606" width="8.83203125" style="1" customWidth="1"/>
    <col min="4607" max="4607" width="10.6640625" style="1" customWidth="1"/>
    <col min="4608" max="4608" width="11.5" style="1" customWidth="1"/>
    <col min="4609" max="4609" width="10.6640625" style="1" customWidth="1"/>
    <col min="4610" max="4610" width="6" style="1" customWidth="1"/>
    <col min="4611" max="4852" width="8.83203125" style="1" customWidth="1"/>
    <col min="4853" max="4853" width="6.1640625" style="1" customWidth="1"/>
    <col min="4854" max="4854" width="18.6640625" style="1" customWidth="1"/>
    <col min="4855" max="4856" width="8.83203125" style="1" customWidth="1"/>
    <col min="4857" max="4857" width="10.5" style="1" customWidth="1"/>
    <col min="4858" max="4859" width="11.5" style="1" customWidth="1"/>
    <col min="4860" max="4860" width="7.5" style="1" customWidth="1"/>
    <col min="4861" max="4862" width="8.83203125" style="1" customWidth="1"/>
    <col min="4863" max="4863" width="10.6640625" style="1" customWidth="1"/>
    <col min="4864" max="4864" width="11.5" style="1" customWidth="1"/>
    <col min="4865" max="4865" width="10.6640625" style="1" customWidth="1"/>
    <col min="4866" max="4866" width="6" style="1" customWidth="1"/>
    <col min="4867" max="5108" width="8.83203125" style="1" customWidth="1"/>
    <col min="5109" max="5109" width="6.1640625" style="1" customWidth="1"/>
    <col min="5110" max="5110" width="18.6640625" style="1" customWidth="1"/>
    <col min="5111" max="5112" width="8.83203125" style="1" customWidth="1"/>
    <col min="5113" max="5113" width="10.5" style="1" customWidth="1"/>
    <col min="5114" max="5115" width="11.5" style="1" customWidth="1"/>
    <col min="5116" max="5116" width="7.5" style="1" customWidth="1"/>
    <col min="5117" max="5118" width="8.83203125" style="1" customWidth="1"/>
    <col min="5119" max="5119" width="10.6640625" style="1" customWidth="1"/>
    <col min="5120" max="5120" width="11.5" style="1" customWidth="1"/>
    <col min="5121" max="5121" width="10.6640625" style="1" customWidth="1"/>
    <col min="5122" max="5122" width="6" style="1" customWidth="1"/>
    <col min="5123" max="5364" width="8.83203125" style="1" customWidth="1"/>
    <col min="5365" max="5365" width="6.1640625" style="1" customWidth="1"/>
    <col min="5366" max="5366" width="18.6640625" style="1" customWidth="1"/>
    <col min="5367" max="5368" width="8.83203125" style="1" customWidth="1"/>
    <col min="5369" max="5369" width="10.5" style="1" customWidth="1"/>
    <col min="5370" max="5371" width="11.5" style="1" customWidth="1"/>
    <col min="5372" max="5372" width="7.5" style="1" customWidth="1"/>
    <col min="5373" max="5374" width="8.83203125" style="1" customWidth="1"/>
    <col min="5375" max="5375" width="10.6640625" style="1" customWidth="1"/>
    <col min="5376" max="5376" width="11.5" style="1" customWidth="1"/>
    <col min="5377" max="5377" width="10.6640625" style="1" customWidth="1"/>
    <col min="5378" max="5378" width="6" style="1" customWidth="1"/>
    <col min="5379" max="5620" width="8.83203125" style="1" customWidth="1"/>
    <col min="5621" max="5621" width="6.1640625" style="1" customWidth="1"/>
    <col min="5622" max="5622" width="18.6640625" style="1" customWidth="1"/>
    <col min="5623" max="5624" width="8.83203125" style="1" customWidth="1"/>
    <col min="5625" max="5625" width="10.5" style="1" customWidth="1"/>
    <col min="5626" max="5627" width="11.5" style="1" customWidth="1"/>
    <col min="5628" max="5628" width="7.5" style="1" customWidth="1"/>
    <col min="5629" max="5630" width="8.83203125" style="1" customWidth="1"/>
    <col min="5631" max="5631" width="10.6640625" style="1" customWidth="1"/>
    <col min="5632" max="5632" width="11.5" style="1" customWidth="1"/>
    <col min="5633" max="5633" width="10.6640625" style="1" customWidth="1"/>
    <col min="5634" max="5634" width="6" style="1" customWidth="1"/>
    <col min="5635" max="5876" width="8.83203125" style="1" customWidth="1"/>
    <col min="5877" max="5877" width="6.1640625" style="1" customWidth="1"/>
    <col min="5878" max="5878" width="18.6640625" style="1" customWidth="1"/>
    <col min="5879" max="5880" width="8.83203125" style="1" customWidth="1"/>
    <col min="5881" max="5881" width="10.5" style="1" customWidth="1"/>
    <col min="5882" max="5883" width="11.5" style="1" customWidth="1"/>
    <col min="5884" max="5884" width="7.5" style="1" customWidth="1"/>
    <col min="5885" max="5886" width="8.83203125" style="1" customWidth="1"/>
    <col min="5887" max="5887" width="10.6640625" style="1" customWidth="1"/>
    <col min="5888" max="5888" width="11.5" style="1" customWidth="1"/>
    <col min="5889" max="5889" width="10.6640625" style="1" customWidth="1"/>
    <col min="5890" max="5890" width="6" style="1" customWidth="1"/>
    <col min="5891" max="6132" width="8.83203125" style="1" customWidth="1"/>
    <col min="6133" max="6133" width="6.1640625" style="1" customWidth="1"/>
    <col min="6134" max="6134" width="18.6640625" style="1" customWidth="1"/>
    <col min="6135" max="6136" width="8.83203125" style="1" customWidth="1"/>
    <col min="6137" max="6137" width="10.5" style="1" customWidth="1"/>
    <col min="6138" max="6139" width="11.5" style="1" customWidth="1"/>
    <col min="6140" max="6140" width="7.5" style="1" customWidth="1"/>
    <col min="6141" max="6142" width="8.83203125" style="1" customWidth="1"/>
    <col min="6143" max="6143" width="10.6640625" style="1" customWidth="1"/>
    <col min="6144" max="6144" width="11.5" style="1" customWidth="1"/>
    <col min="6145" max="6145" width="10.6640625" style="1" customWidth="1"/>
    <col min="6146" max="6146" width="6" style="1" customWidth="1"/>
    <col min="6147" max="6388" width="8.83203125" style="1" customWidth="1"/>
    <col min="6389" max="6389" width="6.1640625" style="1" customWidth="1"/>
    <col min="6390" max="6390" width="18.6640625" style="1" customWidth="1"/>
    <col min="6391" max="6392" width="8.83203125" style="1" customWidth="1"/>
    <col min="6393" max="6393" width="10.5" style="1" customWidth="1"/>
    <col min="6394" max="6395" width="11.5" style="1" customWidth="1"/>
    <col min="6396" max="6396" width="7.5" style="1" customWidth="1"/>
    <col min="6397" max="6398" width="8.83203125" style="1" customWidth="1"/>
    <col min="6399" max="6399" width="10.6640625" style="1" customWidth="1"/>
    <col min="6400" max="6400" width="11.5" style="1" customWidth="1"/>
    <col min="6401" max="6401" width="10.6640625" style="1" customWidth="1"/>
    <col min="6402" max="6402" width="6" style="1" customWidth="1"/>
    <col min="6403" max="6644" width="8.83203125" style="1" customWidth="1"/>
    <col min="6645" max="6645" width="6.1640625" style="1" customWidth="1"/>
    <col min="6646" max="6646" width="18.6640625" style="1" customWidth="1"/>
    <col min="6647" max="6648" width="8.83203125" style="1" customWidth="1"/>
    <col min="6649" max="6649" width="10.5" style="1" customWidth="1"/>
    <col min="6650" max="6651" width="11.5" style="1" customWidth="1"/>
    <col min="6652" max="6652" width="7.5" style="1" customWidth="1"/>
    <col min="6653" max="6654" width="8.83203125" style="1" customWidth="1"/>
    <col min="6655" max="6655" width="10.6640625" style="1" customWidth="1"/>
    <col min="6656" max="6656" width="11.5" style="1" customWidth="1"/>
    <col min="6657" max="6657" width="10.6640625" style="1" customWidth="1"/>
    <col min="6658" max="6658" width="6" style="1" customWidth="1"/>
    <col min="6659" max="6900" width="8.83203125" style="1" customWidth="1"/>
    <col min="6901" max="6901" width="6.1640625" style="1" customWidth="1"/>
    <col min="6902" max="6902" width="18.6640625" style="1" customWidth="1"/>
    <col min="6903" max="6904" width="8.83203125" style="1" customWidth="1"/>
    <col min="6905" max="6905" width="10.5" style="1" customWidth="1"/>
    <col min="6906" max="6907" width="11.5" style="1" customWidth="1"/>
    <col min="6908" max="6908" width="7.5" style="1" customWidth="1"/>
    <col min="6909" max="6910" width="8.83203125" style="1" customWidth="1"/>
    <col min="6911" max="6911" width="10.6640625" style="1" customWidth="1"/>
    <col min="6912" max="6912" width="11.5" style="1" customWidth="1"/>
    <col min="6913" max="6913" width="10.6640625" style="1" customWidth="1"/>
    <col min="6914" max="6914" width="6" style="1" customWidth="1"/>
    <col min="6915" max="7156" width="8.83203125" style="1" customWidth="1"/>
    <col min="7157" max="7157" width="6.1640625" style="1" customWidth="1"/>
    <col min="7158" max="7158" width="18.6640625" style="1" customWidth="1"/>
    <col min="7159" max="7160" width="8.83203125" style="1" customWidth="1"/>
    <col min="7161" max="7161" width="10.5" style="1" customWidth="1"/>
    <col min="7162" max="7163" width="11.5" style="1" customWidth="1"/>
    <col min="7164" max="7164" width="7.5" style="1" customWidth="1"/>
    <col min="7165" max="7166" width="8.83203125" style="1" customWidth="1"/>
    <col min="7167" max="7167" width="10.6640625" style="1" customWidth="1"/>
    <col min="7168" max="7168" width="11.5" style="1" customWidth="1"/>
    <col min="7169" max="7169" width="10.6640625" style="1" customWidth="1"/>
    <col min="7170" max="7170" width="6" style="1" customWidth="1"/>
    <col min="7171" max="7412" width="8.83203125" style="1" customWidth="1"/>
    <col min="7413" max="7413" width="6.1640625" style="1" customWidth="1"/>
    <col min="7414" max="7414" width="18.6640625" style="1" customWidth="1"/>
    <col min="7415" max="7416" width="8.83203125" style="1" customWidth="1"/>
    <col min="7417" max="7417" width="10.5" style="1" customWidth="1"/>
    <col min="7418" max="7419" width="11.5" style="1" customWidth="1"/>
    <col min="7420" max="7420" width="7.5" style="1" customWidth="1"/>
    <col min="7421" max="7422" width="8.83203125" style="1" customWidth="1"/>
    <col min="7423" max="7423" width="10.6640625" style="1" customWidth="1"/>
    <col min="7424" max="7424" width="11.5" style="1" customWidth="1"/>
    <col min="7425" max="7425" width="10.6640625" style="1" customWidth="1"/>
    <col min="7426" max="7426" width="6" style="1" customWidth="1"/>
    <col min="7427" max="7668" width="8.83203125" style="1" customWidth="1"/>
    <col min="7669" max="7669" width="6.1640625" style="1" customWidth="1"/>
    <col min="7670" max="7670" width="18.6640625" style="1" customWidth="1"/>
    <col min="7671" max="7672" width="8.83203125" style="1" customWidth="1"/>
    <col min="7673" max="7673" width="10.5" style="1" customWidth="1"/>
    <col min="7674" max="7675" width="11.5" style="1" customWidth="1"/>
    <col min="7676" max="7676" width="7.5" style="1" customWidth="1"/>
    <col min="7677" max="7678" width="8.83203125" style="1" customWidth="1"/>
    <col min="7679" max="7679" width="10.6640625" style="1" customWidth="1"/>
    <col min="7680" max="7680" width="11.5" style="1" customWidth="1"/>
    <col min="7681" max="7681" width="10.6640625" style="1" customWidth="1"/>
    <col min="7682" max="7682" width="6" style="1" customWidth="1"/>
    <col min="7683" max="7924" width="8.83203125" style="1" customWidth="1"/>
    <col min="7925" max="7925" width="6.1640625" style="1" customWidth="1"/>
    <col min="7926" max="7926" width="18.6640625" style="1" customWidth="1"/>
    <col min="7927" max="7928" width="8.83203125" style="1" customWidth="1"/>
    <col min="7929" max="7929" width="10.5" style="1" customWidth="1"/>
    <col min="7930" max="7931" width="11.5" style="1" customWidth="1"/>
    <col min="7932" max="7932" width="7.5" style="1" customWidth="1"/>
    <col min="7933" max="7934" width="8.83203125" style="1" customWidth="1"/>
    <col min="7935" max="7935" width="10.6640625" style="1" customWidth="1"/>
    <col min="7936" max="7936" width="11.5" style="1" customWidth="1"/>
    <col min="7937" max="7937" width="10.6640625" style="1" customWidth="1"/>
    <col min="7938" max="7938" width="6" style="1" customWidth="1"/>
    <col min="7939" max="8180" width="8.83203125" style="1" customWidth="1"/>
    <col min="8181" max="8181" width="6.1640625" style="1" customWidth="1"/>
    <col min="8182" max="8182" width="18.6640625" style="1" customWidth="1"/>
    <col min="8183" max="8184" width="8.83203125" style="1" customWidth="1"/>
    <col min="8185" max="8185" width="10.5" style="1" customWidth="1"/>
    <col min="8186" max="8187" width="11.5" style="1" customWidth="1"/>
    <col min="8188" max="8188" width="7.5" style="1" customWidth="1"/>
    <col min="8189" max="8190" width="8.83203125" style="1" customWidth="1"/>
    <col min="8191" max="8191" width="10.6640625" style="1" customWidth="1"/>
    <col min="8192" max="8192" width="11.5" style="1" customWidth="1"/>
    <col min="8193" max="8193" width="10.6640625" style="1" customWidth="1"/>
    <col min="8194" max="8194" width="6" style="1" customWidth="1"/>
    <col min="8195" max="8436" width="8.83203125" style="1" customWidth="1"/>
    <col min="8437" max="8437" width="6.1640625" style="1" customWidth="1"/>
    <col min="8438" max="8438" width="18.6640625" style="1" customWidth="1"/>
    <col min="8439" max="8440" width="8.83203125" style="1" customWidth="1"/>
    <col min="8441" max="8441" width="10.5" style="1" customWidth="1"/>
    <col min="8442" max="8443" width="11.5" style="1" customWidth="1"/>
    <col min="8444" max="8444" width="7.5" style="1" customWidth="1"/>
    <col min="8445" max="8446" width="8.83203125" style="1" customWidth="1"/>
    <col min="8447" max="8447" width="10.6640625" style="1" customWidth="1"/>
    <col min="8448" max="8448" width="11.5" style="1" customWidth="1"/>
    <col min="8449" max="8449" width="10.6640625" style="1" customWidth="1"/>
    <col min="8450" max="8450" width="6" style="1" customWidth="1"/>
    <col min="8451" max="8692" width="8.83203125" style="1" customWidth="1"/>
    <col min="8693" max="8693" width="6.1640625" style="1" customWidth="1"/>
    <col min="8694" max="8694" width="18.6640625" style="1" customWidth="1"/>
    <col min="8695" max="8696" width="8.83203125" style="1" customWidth="1"/>
    <col min="8697" max="8697" width="10.5" style="1" customWidth="1"/>
    <col min="8698" max="8699" width="11.5" style="1" customWidth="1"/>
    <col min="8700" max="8700" width="7.5" style="1" customWidth="1"/>
    <col min="8701" max="8702" width="8.83203125" style="1" customWidth="1"/>
    <col min="8703" max="8703" width="10.6640625" style="1" customWidth="1"/>
    <col min="8704" max="8704" width="11.5" style="1" customWidth="1"/>
    <col min="8705" max="8705" width="10.6640625" style="1" customWidth="1"/>
    <col min="8706" max="8706" width="6" style="1" customWidth="1"/>
    <col min="8707" max="8948" width="8.83203125" style="1" customWidth="1"/>
    <col min="8949" max="8949" width="6.1640625" style="1" customWidth="1"/>
    <col min="8950" max="8950" width="18.6640625" style="1" customWidth="1"/>
    <col min="8951" max="8952" width="8.83203125" style="1" customWidth="1"/>
    <col min="8953" max="8953" width="10.5" style="1" customWidth="1"/>
    <col min="8954" max="8955" width="11.5" style="1" customWidth="1"/>
    <col min="8956" max="8956" width="7.5" style="1" customWidth="1"/>
    <col min="8957" max="8958" width="8.83203125" style="1" customWidth="1"/>
    <col min="8959" max="8959" width="10.6640625" style="1" customWidth="1"/>
    <col min="8960" max="8960" width="11.5" style="1" customWidth="1"/>
    <col min="8961" max="8961" width="10.6640625" style="1" customWidth="1"/>
    <col min="8962" max="8962" width="6" style="1" customWidth="1"/>
    <col min="8963" max="9204" width="8.83203125" style="1" customWidth="1"/>
    <col min="9205" max="9205" width="6.1640625" style="1" customWidth="1"/>
    <col min="9206" max="9206" width="18.6640625" style="1" customWidth="1"/>
    <col min="9207" max="9208" width="8.83203125" style="1" customWidth="1"/>
    <col min="9209" max="9209" width="10.5" style="1" customWidth="1"/>
    <col min="9210" max="9211" width="11.5" style="1" customWidth="1"/>
    <col min="9212" max="9212" width="7.5" style="1" customWidth="1"/>
    <col min="9213" max="9214" width="8.83203125" style="1" customWidth="1"/>
    <col min="9215" max="9215" width="10.6640625" style="1" customWidth="1"/>
    <col min="9216" max="9216" width="11.5" style="1" customWidth="1"/>
    <col min="9217" max="9217" width="10.6640625" style="1" customWidth="1"/>
    <col min="9218" max="9218" width="6" style="1" customWidth="1"/>
    <col min="9219" max="9460" width="8.83203125" style="1" customWidth="1"/>
    <col min="9461" max="9461" width="6.1640625" style="1" customWidth="1"/>
    <col min="9462" max="9462" width="18.6640625" style="1" customWidth="1"/>
    <col min="9463" max="9464" width="8.83203125" style="1" customWidth="1"/>
    <col min="9465" max="9465" width="10.5" style="1" customWidth="1"/>
    <col min="9466" max="9467" width="11.5" style="1" customWidth="1"/>
    <col min="9468" max="9468" width="7.5" style="1" customWidth="1"/>
    <col min="9469" max="9470" width="8.83203125" style="1" customWidth="1"/>
    <col min="9471" max="9471" width="10.6640625" style="1" customWidth="1"/>
    <col min="9472" max="9472" width="11.5" style="1" customWidth="1"/>
    <col min="9473" max="9473" width="10.6640625" style="1" customWidth="1"/>
    <col min="9474" max="9474" width="6" style="1" customWidth="1"/>
    <col min="9475" max="9716" width="8.83203125" style="1" customWidth="1"/>
    <col min="9717" max="9717" width="6.1640625" style="1" customWidth="1"/>
    <col min="9718" max="9718" width="18.6640625" style="1" customWidth="1"/>
    <col min="9719" max="9720" width="8.83203125" style="1" customWidth="1"/>
    <col min="9721" max="9721" width="10.5" style="1" customWidth="1"/>
    <col min="9722" max="9723" width="11.5" style="1" customWidth="1"/>
    <col min="9724" max="9724" width="7.5" style="1" customWidth="1"/>
    <col min="9725" max="9726" width="8.83203125" style="1" customWidth="1"/>
    <col min="9727" max="9727" width="10.6640625" style="1" customWidth="1"/>
    <col min="9728" max="9728" width="11.5" style="1" customWidth="1"/>
    <col min="9729" max="9729" width="10.6640625" style="1" customWidth="1"/>
    <col min="9730" max="9730" width="6" style="1" customWidth="1"/>
    <col min="9731" max="9972" width="8.83203125" style="1" customWidth="1"/>
    <col min="9973" max="9973" width="6.1640625" style="1" customWidth="1"/>
    <col min="9974" max="9974" width="18.6640625" style="1" customWidth="1"/>
    <col min="9975" max="9976" width="8.83203125" style="1" customWidth="1"/>
    <col min="9977" max="9977" width="10.5" style="1" customWidth="1"/>
    <col min="9978" max="9979" width="11.5" style="1" customWidth="1"/>
    <col min="9980" max="9980" width="7.5" style="1" customWidth="1"/>
    <col min="9981" max="9982" width="8.83203125" style="1" customWidth="1"/>
    <col min="9983" max="9983" width="10.6640625" style="1" customWidth="1"/>
    <col min="9984" max="9984" width="11.5" style="1" customWidth="1"/>
    <col min="9985" max="9985" width="10.6640625" style="1" customWidth="1"/>
    <col min="9986" max="9986" width="6" style="1" customWidth="1"/>
    <col min="9987" max="10228" width="8.83203125" style="1" customWidth="1"/>
    <col min="10229" max="10229" width="6.1640625" style="1" customWidth="1"/>
    <col min="10230" max="10230" width="18.6640625" style="1" customWidth="1"/>
    <col min="10231" max="10232" width="8.83203125" style="1" customWidth="1"/>
    <col min="10233" max="10233" width="10.5" style="1" customWidth="1"/>
    <col min="10234" max="10235" width="11.5" style="1" customWidth="1"/>
    <col min="10236" max="10236" width="7.5" style="1" customWidth="1"/>
    <col min="10237" max="10238" width="8.83203125" style="1" customWidth="1"/>
    <col min="10239" max="10239" width="10.6640625" style="1" customWidth="1"/>
    <col min="10240" max="10240" width="11.5" style="1" customWidth="1"/>
    <col min="10241" max="10241" width="10.6640625" style="1" customWidth="1"/>
    <col min="10242" max="10242" width="6" style="1" customWidth="1"/>
    <col min="10243" max="10484" width="8.83203125" style="1" customWidth="1"/>
    <col min="10485" max="10485" width="6.1640625" style="1" customWidth="1"/>
    <col min="10486" max="10486" width="18.6640625" style="1" customWidth="1"/>
    <col min="10487" max="10488" width="8.83203125" style="1" customWidth="1"/>
    <col min="10489" max="10489" width="10.5" style="1" customWidth="1"/>
    <col min="10490" max="10491" width="11.5" style="1" customWidth="1"/>
    <col min="10492" max="10492" width="7.5" style="1" customWidth="1"/>
    <col min="10493" max="10494" width="8.83203125" style="1" customWidth="1"/>
    <col min="10495" max="10495" width="10.6640625" style="1" customWidth="1"/>
    <col min="10496" max="10496" width="11.5" style="1" customWidth="1"/>
    <col min="10497" max="10497" width="10.6640625" style="1" customWidth="1"/>
    <col min="10498" max="10498" width="6" style="1" customWidth="1"/>
    <col min="10499" max="10740" width="8.83203125" style="1" customWidth="1"/>
    <col min="10741" max="10741" width="6.1640625" style="1" customWidth="1"/>
    <col min="10742" max="10742" width="18.6640625" style="1" customWidth="1"/>
    <col min="10743" max="10744" width="8.83203125" style="1" customWidth="1"/>
    <col min="10745" max="10745" width="10.5" style="1" customWidth="1"/>
    <col min="10746" max="10747" width="11.5" style="1" customWidth="1"/>
    <col min="10748" max="10748" width="7.5" style="1" customWidth="1"/>
    <col min="10749" max="10750" width="8.83203125" style="1" customWidth="1"/>
    <col min="10751" max="10751" width="10.6640625" style="1" customWidth="1"/>
    <col min="10752" max="10752" width="11.5" style="1" customWidth="1"/>
    <col min="10753" max="10753" width="10.6640625" style="1" customWidth="1"/>
    <col min="10754" max="10754" width="6" style="1" customWidth="1"/>
    <col min="10755" max="10996" width="8.83203125" style="1" customWidth="1"/>
    <col min="10997" max="10997" width="6.1640625" style="1" customWidth="1"/>
    <col min="10998" max="10998" width="18.6640625" style="1" customWidth="1"/>
    <col min="10999" max="11000" width="8.83203125" style="1" customWidth="1"/>
    <col min="11001" max="11001" width="10.5" style="1" customWidth="1"/>
    <col min="11002" max="11003" width="11.5" style="1" customWidth="1"/>
    <col min="11004" max="11004" width="7.5" style="1" customWidth="1"/>
    <col min="11005" max="11006" width="8.83203125" style="1" customWidth="1"/>
    <col min="11007" max="11007" width="10.6640625" style="1" customWidth="1"/>
    <col min="11008" max="11008" width="11.5" style="1" customWidth="1"/>
    <col min="11009" max="11009" width="10.6640625" style="1" customWidth="1"/>
    <col min="11010" max="11010" width="6" style="1" customWidth="1"/>
    <col min="11011" max="11252" width="8.83203125" style="1" customWidth="1"/>
    <col min="11253" max="11253" width="6.1640625" style="1" customWidth="1"/>
    <col min="11254" max="11254" width="18.6640625" style="1" customWidth="1"/>
    <col min="11255" max="11256" width="8.83203125" style="1" customWidth="1"/>
    <col min="11257" max="11257" width="10.5" style="1" customWidth="1"/>
    <col min="11258" max="11259" width="11.5" style="1" customWidth="1"/>
    <col min="11260" max="11260" width="7.5" style="1" customWidth="1"/>
    <col min="11261" max="11262" width="8.83203125" style="1" customWidth="1"/>
    <col min="11263" max="11263" width="10.6640625" style="1" customWidth="1"/>
    <col min="11264" max="11264" width="11.5" style="1" customWidth="1"/>
    <col min="11265" max="11265" width="10.6640625" style="1" customWidth="1"/>
    <col min="11266" max="11266" width="6" style="1" customWidth="1"/>
    <col min="11267" max="11508" width="8.83203125" style="1" customWidth="1"/>
    <col min="11509" max="11509" width="6.1640625" style="1" customWidth="1"/>
    <col min="11510" max="11510" width="18.6640625" style="1" customWidth="1"/>
    <col min="11511" max="11512" width="8.83203125" style="1" customWidth="1"/>
    <col min="11513" max="11513" width="10.5" style="1" customWidth="1"/>
    <col min="11514" max="11515" width="11.5" style="1" customWidth="1"/>
    <col min="11516" max="11516" width="7.5" style="1" customWidth="1"/>
    <col min="11517" max="11518" width="8.83203125" style="1" customWidth="1"/>
    <col min="11519" max="11519" width="10.6640625" style="1" customWidth="1"/>
    <col min="11520" max="11520" width="11.5" style="1" customWidth="1"/>
    <col min="11521" max="11521" width="10.6640625" style="1" customWidth="1"/>
    <col min="11522" max="11522" width="6" style="1" customWidth="1"/>
    <col min="11523" max="11764" width="8.83203125" style="1" customWidth="1"/>
    <col min="11765" max="11765" width="6.1640625" style="1" customWidth="1"/>
    <col min="11766" max="11766" width="18.6640625" style="1" customWidth="1"/>
    <col min="11767" max="11768" width="8.83203125" style="1" customWidth="1"/>
    <col min="11769" max="11769" width="10.5" style="1" customWidth="1"/>
    <col min="11770" max="11771" width="11.5" style="1" customWidth="1"/>
    <col min="11772" max="11772" width="7.5" style="1" customWidth="1"/>
    <col min="11773" max="11774" width="8.83203125" style="1" customWidth="1"/>
    <col min="11775" max="11775" width="10.6640625" style="1" customWidth="1"/>
    <col min="11776" max="11776" width="11.5" style="1" customWidth="1"/>
    <col min="11777" max="11777" width="10.6640625" style="1" customWidth="1"/>
    <col min="11778" max="11778" width="6" style="1" customWidth="1"/>
    <col min="11779" max="12020" width="8.83203125" style="1" customWidth="1"/>
    <col min="12021" max="12021" width="6.1640625" style="1" customWidth="1"/>
    <col min="12022" max="12022" width="18.6640625" style="1" customWidth="1"/>
    <col min="12023" max="12024" width="8.83203125" style="1" customWidth="1"/>
    <col min="12025" max="12025" width="10.5" style="1" customWidth="1"/>
    <col min="12026" max="12027" width="11.5" style="1" customWidth="1"/>
    <col min="12028" max="12028" width="7.5" style="1" customWidth="1"/>
    <col min="12029" max="12030" width="8.83203125" style="1" customWidth="1"/>
    <col min="12031" max="12031" width="10.6640625" style="1" customWidth="1"/>
    <col min="12032" max="12032" width="11.5" style="1" customWidth="1"/>
    <col min="12033" max="12033" width="10.6640625" style="1" customWidth="1"/>
    <col min="12034" max="12034" width="6" style="1" customWidth="1"/>
    <col min="12035" max="12276" width="8.83203125" style="1" customWidth="1"/>
    <col min="12277" max="12277" width="6.1640625" style="1" customWidth="1"/>
    <col min="12278" max="12278" width="18.6640625" style="1" customWidth="1"/>
    <col min="12279" max="12280" width="8.83203125" style="1" customWidth="1"/>
    <col min="12281" max="12281" width="10.5" style="1" customWidth="1"/>
    <col min="12282" max="12283" width="11.5" style="1" customWidth="1"/>
    <col min="12284" max="12284" width="7.5" style="1" customWidth="1"/>
    <col min="12285" max="12286" width="8.83203125" style="1" customWidth="1"/>
    <col min="12287" max="12287" width="10.6640625" style="1" customWidth="1"/>
    <col min="12288" max="12288" width="11.5" style="1" customWidth="1"/>
    <col min="12289" max="12289" width="10.6640625" style="1" customWidth="1"/>
    <col min="12290" max="12290" width="6" style="1" customWidth="1"/>
    <col min="12291" max="12532" width="8.83203125" style="1" customWidth="1"/>
    <col min="12533" max="12533" width="6.1640625" style="1" customWidth="1"/>
    <col min="12534" max="12534" width="18.6640625" style="1" customWidth="1"/>
    <col min="12535" max="12536" width="8.83203125" style="1" customWidth="1"/>
    <col min="12537" max="12537" width="10.5" style="1" customWidth="1"/>
    <col min="12538" max="12539" width="11.5" style="1" customWidth="1"/>
    <col min="12540" max="12540" width="7.5" style="1" customWidth="1"/>
    <col min="12541" max="12542" width="8.83203125" style="1" customWidth="1"/>
    <col min="12543" max="12543" width="10.6640625" style="1" customWidth="1"/>
    <col min="12544" max="12544" width="11.5" style="1" customWidth="1"/>
    <col min="12545" max="12545" width="10.6640625" style="1" customWidth="1"/>
    <col min="12546" max="12546" width="6" style="1" customWidth="1"/>
    <col min="12547" max="12788" width="8.83203125" style="1" customWidth="1"/>
    <col min="12789" max="12789" width="6.1640625" style="1" customWidth="1"/>
    <col min="12790" max="12790" width="18.6640625" style="1" customWidth="1"/>
    <col min="12791" max="12792" width="8.83203125" style="1" customWidth="1"/>
    <col min="12793" max="12793" width="10.5" style="1" customWidth="1"/>
    <col min="12794" max="12795" width="11.5" style="1" customWidth="1"/>
    <col min="12796" max="12796" width="7.5" style="1" customWidth="1"/>
    <col min="12797" max="12798" width="8.83203125" style="1" customWidth="1"/>
    <col min="12799" max="12799" width="10.6640625" style="1" customWidth="1"/>
    <col min="12800" max="12800" width="11.5" style="1" customWidth="1"/>
    <col min="12801" max="12801" width="10.6640625" style="1" customWidth="1"/>
    <col min="12802" max="12802" width="6" style="1" customWidth="1"/>
    <col min="12803" max="13044" width="8.83203125" style="1" customWidth="1"/>
    <col min="13045" max="13045" width="6.1640625" style="1" customWidth="1"/>
    <col min="13046" max="13046" width="18.6640625" style="1" customWidth="1"/>
    <col min="13047" max="13048" width="8.83203125" style="1" customWidth="1"/>
    <col min="13049" max="13049" width="10.5" style="1" customWidth="1"/>
    <col min="13050" max="13051" width="11.5" style="1" customWidth="1"/>
    <col min="13052" max="13052" width="7.5" style="1" customWidth="1"/>
    <col min="13053" max="13054" width="8.83203125" style="1" customWidth="1"/>
    <col min="13055" max="13055" width="10.6640625" style="1" customWidth="1"/>
    <col min="13056" max="13056" width="11.5" style="1" customWidth="1"/>
    <col min="13057" max="13057" width="10.6640625" style="1" customWidth="1"/>
    <col min="13058" max="13058" width="6" style="1" customWidth="1"/>
    <col min="13059" max="13300" width="8.83203125" style="1" customWidth="1"/>
    <col min="13301" max="13301" width="6.1640625" style="1" customWidth="1"/>
    <col min="13302" max="13302" width="18.6640625" style="1" customWidth="1"/>
    <col min="13303" max="13304" width="8.83203125" style="1" customWidth="1"/>
    <col min="13305" max="13305" width="10.5" style="1" customWidth="1"/>
    <col min="13306" max="13307" width="11.5" style="1" customWidth="1"/>
    <col min="13308" max="13308" width="7.5" style="1" customWidth="1"/>
    <col min="13309" max="13310" width="8.83203125" style="1" customWidth="1"/>
    <col min="13311" max="13311" width="10.6640625" style="1" customWidth="1"/>
    <col min="13312" max="13312" width="11.5" style="1" customWidth="1"/>
    <col min="13313" max="13313" width="10.6640625" style="1" customWidth="1"/>
    <col min="13314" max="13314" width="6" style="1" customWidth="1"/>
    <col min="13315" max="13556" width="8.83203125" style="1" customWidth="1"/>
    <col min="13557" max="13557" width="6.1640625" style="1" customWidth="1"/>
    <col min="13558" max="13558" width="18.6640625" style="1" customWidth="1"/>
    <col min="13559" max="13560" width="8.83203125" style="1" customWidth="1"/>
    <col min="13561" max="13561" width="10.5" style="1" customWidth="1"/>
    <col min="13562" max="13563" width="11.5" style="1" customWidth="1"/>
    <col min="13564" max="13564" width="7.5" style="1" customWidth="1"/>
    <col min="13565" max="13566" width="8.83203125" style="1" customWidth="1"/>
    <col min="13567" max="13567" width="10.6640625" style="1" customWidth="1"/>
    <col min="13568" max="13568" width="11.5" style="1" customWidth="1"/>
    <col min="13569" max="13569" width="10.6640625" style="1" customWidth="1"/>
    <col min="13570" max="13570" width="6" style="1" customWidth="1"/>
    <col min="13571" max="13812" width="8.83203125" style="1" customWidth="1"/>
    <col min="13813" max="13813" width="6.1640625" style="1" customWidth="1"/>
    <col min="13814" max="13814" width="18.6640625" style="1" customWidth="1"/>
    <col min="13815" max="13816" width="8.83203125" style="1" customWidth="1"/>
    <col min="13817" max="13817" width="10.5" style="1" customWidth="1"/>
    <col min="13818" max="13819" width="11.5" style="1" customWidth="1"/>
    <col min="13820" max="13820" width="7.5" style="1" customWidth="1"/>
    <col min="13821" max="13822" width="8.83203125" style="1" customWidth="1"/>
    <col min="13823" max="13823" width="10.6640625" style="1" customWidth="1"/>
    <col min="13824" max="13824" width="11.5" style="1" customWidth="1"/>
    <col min="13825" max="13825" width="10.6640625" style="1" customWidth="1"/>
    <col min="13826" max="13826" width="6" style="1" customWidth="1"/>
    <col min="13827" max="14068" width="8.83203125" style="1" customWidth="1"/>
    <col min="14069" max="14069" width="6.1640625" style="1" customWidth="1"/>
    <col min="14070" max="14070" width="18.6640625" style="1" customWidth="1"/>
    <col min="14071" max="14072" width="8.83203125" style="1" customWidth="1"/>
    <col min="14073" max="14073" width="10.5" style="1" customWidth="1"/>
    <col min="14074" max="14075" width="11.5" style="1" customWidth="1"/>
    <col min="14076" max="14076" width="7.5" style="1" customWidth="1"/>
    <col min="14077" max="14078" width="8.83203125" style="1" customWidth="1"/>
    <col min="14079" max="14079" width="10.6640625" style="1" customWidth="1"/>
    <col min="14080" max="14080" width="11.5" style="1" customWidth="1"/>
    <col min="14081" max="14081" width="10.6640625" style="1" customWidth="1"/>
    <col min="14082" max="14082" width="6" style="1" customWidth="1"/>
    <col min="14083" max="14324" width="8.83203125" style="1" customWidth="1"/>
    <col min="14325" max="14325" width="6.1640625" style="1" customWidth="1"/>
    <col min="14326" max="14326" width="18.6640625" style="1" customWidth="1"/>
    <col min="14327" max="14328" width="8.83203125" style="1" customWidth="1"/>
    <col min="14329" max="14329" width="10.5" style="1" customWidth="1"/>
    <col min="14330" max="14331" width="11.5" style="1" customWidth="1"/>
    <col min="14332" max="14332" width="7.5" style="1" customWidth="1"/>
    <col min="14333" max="14334" width="8.83203125" style="1" customWidth="1"/>
    <col min="14335" max="14335" width="10.6640625" style="1" customWidth="1"/>
    <col min="14336" max="14336" width="11.5" style="1" customWidth="1"/>
    <col min="14337" max="14337" width="10.6640625" style="1" customWidth="1"/>
    <col min="14338" max="14338" width="6" style="1" customWidth="1"/>
    <col min="14339" max="14580" width="8.83203125" style="1" customWidth="1"/>
    <col min="14581" max="14581" width="6.1640625" style="1" customWidth="1"/>
    <col min="14582" max="14582" width="18.6640625" style="1" customWidth="1"/>
    <col min="14583" max="14584" width="8.83203125" style="1" customWidth="1"/>
    <col min="14585" max="14585" width="10.5" style="1" customWidth="1"/>
    <col min="14586" max="14587" width="11.5" style="1" customWidth="1"/>
    <col min="14588" max="14588" width="7.5" style="1" customWidth="1"/>
    <col min="14589" max="14590" width="8.83203125" style="1" customWidth="1"/>
    <col min="14591" max="14591" width="10.6640625" style="1" customWidth="1"/>
    <col min="14592" max="14592" width="11.5" style="1" customWidth="1"/>
    <col min="14593" max="14593" width="10.6640625" style="1" customWidth="1"/>
    <col min="14594" max="14594" width="6" style="1" customWidth="1"/>
    <col min="14595" max="14836" width="8.83203125" style="1" customWidth="1"/>
    <col min="14837" max="14837" width="6.1640625" style="1" customWidth="1"/>
    <col min="14838" max="14838" width="18.6640625" style="1" customWidth="1"/>
    <col min="14839" max="14840" width="8.83203125" style="1" customWidth="1"/>
    <col min="14841" max="14841" width="10.5" style="1" customWidth="1"/>
    <col min="14842" max="14843" width="11.5" style="1" customWidth="1"/>
    <col min="14844" max="14844" width="7.5" style="1" customWidth="1"/>
    <col min="14845" max="14846" width="8.83203125" style="1" customWidth="1"/>
    <col min="14847" max="14847" width="10.6640625" style="1" customWidth="1"/>
    <col min="14848" max="14848" width="11.5" style="1" customWidth="1"/>
    <col min="14849" max="14849" width="10.6640625" style="1" customWidth="1"/>
    <col min="14850" max="14850" width="6" style="1" customWidth="1"/>
    <col min="14851" max="15092" width="8.83203125" style="1" customWidth="1"/>
    <col min="15093" max="15093" width="6.1640625" style="1" customWidth="1"/>
    <col min="15094" max="15094" width="18.6640625" style="1" customWidth="1"/>
    <col min="15095" max="15096" width="8.83203125" style="1" customWidth="1"/>
    <col min="15097" max="15097" width="10.5" style="1" customWidth="1"/>
    <col min="15098" max="15099" width="11.5" style="1" customWidth="1"/>
    <col min="15100" max="15100" width="7.5" style="1" customWidth="1"/>
    <col min="15101" max="15102" width="8.83203125" style="1" customWidth="1"/>
    <col min="15103" max="15103" width="10.6640625" style="1" customWidth="1"/>
    <col min="15104" max="15104" width="11.5" style="1" customWidth="1"/>
    <col min="15105" max="15105" width="10.6640625" style="1" customWidth="1"/>
    <col min="15106" max="15106" width="6" style="1" customWidth="1"/>
    <col min="15107" max="15348" width="8.83203125" style="1" customWidth="1"/>
    <col min="15349" max="15349" width="6.1640625" style="1" customWidth="1"/>
    <col min="15350" max="15350" width="18.6640625" style="1" customWidth="1"/>
    <col min="15351" max="15352" width="8.83203125" style="1" customWidth="1"/>
    <col min="15353" max="15353" width="10.5" style="1" customWidth="1"/>
    <col min="15354" max="15355" width="11.5" style="1" customWidth="1"/>
    <col min="15356" max="15356" width="7.5" style="1" customWidth="1"/>
    <col min="15357" max="15358" width="8.83203125" style="1" customWidth="1"/>
    <col min="15359" max="15359" width="10.6640625" style="1" customWidth="1"/>
    <col min="15360" max="15360" width="11.5" style="1" customWidth="1"/>
    <col min="15361" max="15361" width="10.6640625" style="1" customWidth="1"/>
    <col min="15362" max="15362" width="6" style="1" customWidth="1"/>
    <col min="15363" max="15604" width="8.83203125" style="1" customWidth="1"/>
    <col min="15605" max="15605" width="6.1640625" style="1" customWidth="1"/>
    <col min="15606" max="15606" width="18.6640625" style="1" customWidth="1"/>
    <col min="15607" max="15608" width="8.83203125" style="1" customWidth="1"/>
    <col min="15609" max="15609" width="10.5" style="1" customWidth="1"/>
    <col min="15610" max="15611" width="11.5" style="1" customWidth="1"/>
    <col min="15612" max="15612" width="7.5" style="1" customWidth="1"/>
    <col min="15613" max="15614" width="8.83203125" style="1" customWidth="1"/>
    <col min="15615" max="15615" width="10.6640625" style="1" customWidth="1"/>
    <col min="15616" max="15616" width="11.5" style="1" customWidth="1"/>
    <col min="15617" max="15617" width="10.6640625" style="1" customWidth="1"/>
    <col min="15618" max="15618" width="6" style="1" customWidth="1"/>
    <col min="15619" max="15860" width="8.83203125" style="1" customWidth="1"/>
    <col min="15861" max="15861" width="6.1640625" style="1" customWidth="1"/>
    <col min="15862" max="15862" width="18.6640625" style="1" customWidth="1"/>
    <col min="15863" max="15864" width="8.83203125" style="1" customWidth="1"/>
    <col min="15865" max="15865" width="10.5" style="1" customWidth="1"/>
    <col min="15866" max="15867" width="11.5" style="1" customWidth="1"/>
    <col min="15868" max="15868" width="7.5" style="1" customWidth="1"/>
    <col min="15869" max="15870" width="8.83203125" style="1" customWidth="1"/>
    <col min="15871" max="15871" width="10.6640625" style="1" customWidth="1"/>
    <col min="15872" max="15872" width="11.5" style="1" customWidth="1"/>
    <col min="15873" max="15873" width="10.6640625" style="1" customWidth="1"/>
    <col min="15874" max="15874" width="6" style="1" customWidth="1"/>
    <col min="15875" max="16116" width="8.83203125" style="1" customWidth="1"/>
    <col min="16117" max="16117" width="6.1640625" style="1" customWidth="1"/>
    <col min="16118" max="16118" width="18.6640625" style="1" customWidth="1"/>
    <col min="16119" max="16120" width="8.83203125" style="1" customWidth="1"/>
    <col min="16121" max="16121" width="10.5" style="1" customWidth="1"/>
    <col min="16122" max="16123" width="11.5" style="1" customWidth="1"/>
    <col min="16124" max="16124" width="7.5" style="1" customWidth="1"/>
    <col min="16125" max="16126" width="8.83203125" style="1" customWidth="1"/>
    <col min="16127" max="16127" width="10.6640625" style="1" customWidth="1"/>
    <col min="16128" max="16128" width="11.5" style="1" customWidth="1"/>
    <col min="16129" max="16129" width="10.6640625" style="1" customWidth="1"/>
    <col min="16130" max="16130" width="6" style="1" customWidth="1"/>
    <col min="16131" max="16384" width="8.83203125" style="1" customWidth="1"/>
  </cols>
  <sheetData>
    <row r="1" spans="1:12" s="23" customFormat="1" ht="16" x14ac:dyDescent="0.2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L1" s="24" t="s">
        <v>301</v>
      </c>
    </row>
    <row r="2" spans="1:12" s="23" customFormat="1" ht="17" thickBo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L2" s="24"/>
    </row>
    <row r="3" spans="1:12" ht="15" customHeight="1" x14ac:dyDescent="0.2">
      <c r="A3" s="180" t="s">
        <v>20</v>
      </c>
      <c r="B3" s="188" t="s">
        <v>6</v>
      </c>
      <c r="C3" s="183" t="s">
        <v>18</v>
      </c>
      <c r="D3" s="183"/>
      <c r="E3" s="183"/>
      <c r="F3" s="184"/>
      <c r="G3" s="97"/>
      <c r="H3" s="185" t="s">
        <v>19</v>
      </c>
      <c r="I3" s="183"/>
      <c r="J3" s="183"/>
      <c r="K3" s="184"/>
      <c r="L3" s="97"/>
    </row>
    <row r="4" spans="1:12" x14ac:dyDescent="0.2">
      <c r="A4" s="181"/>
      <c r="B4" s="189"/>
      <c r="C4" s="98" t="s">
        <v>226</v>
      </c>
      <c r="D4" s="99" t="s">
        <v>227</v>
      </c>
      <c r="E4" s="186" t="s">
        <v>228</v>
      </c>
      <c r="F4" s="187"/>
      <c r="G4" s="100"/>
      <c r="H4" s="98" t="s">
        <v>226</v>
      </c>
      <c r="I4" s="99" t="s">
        <v>227</v>
      </c>
      <c r="J4" s="186" t="s">
        <v>228</v>
      </c>
      <c r="K4" s="187"/>
      <c r="L4" s="100"/>
    </row>
    <row r="5" spans="1:12" ht="16" thickBot="1" x14ac:dyDescent="0.25">
      <c r="A5" s="182"/>
      <c r="B5" s="190"/>
      <c r="C5" s="101" t="s">
        <v>3</v>
      </c>
      <c r="D5" s="102" t="s">
        <v>4</v>
      </c>
      <c r="E5" s="19" t="s">
        <v>229</v>
      </c>
      <c r="F5" s="20" t="s">
        <v>230</v>
      </c>
      <c r="G5" s="103" t="s">
        <v>5</v>
      </c>
      <c r="H5" s="101" t="s">
        <v>3</v>
      </c>
      <c r="I5" s="102" t="s">
        <v>4</v>
      </c>
      <c r="J5" s="19" t="s">
        <v>229</v>
      </c>
      <c r="K5" s="20" t="s">
        <v>230</v>
      </c>
      <c r="L5" s="103" t="s">
        <v>5</v>
      </c>
    </row>
    <row r="6" spans="1:12" s="11" customFormat="1" ht="17" customHeight="1" x14ac:dyDescent="0.2">
      <c r="A6" s="27" t="s">
        <v>208</v>
      </c>
      <c r="B6" s="28" t="s">
        <v>117</v>
      </c>
      <c r="C6" s="29">
        <v>27</v>
      </c>
      <c r="D6" s="29">
        <v>23</v>
      </c>
      <c r="E6" s="29">
        <v>12</v>
      </c>
      <c r="F6" s="30">
        <v>11</v>
      </c>
      <c r="G6" s="31">
        <v>73</v>
      </c>
      <c r="H6" s="32">
        <v>24</v>
      </c>
      <c r="I6" s="36">
        <v>21</v>
      </c>
      <c r="J6" s="29">
        <v>9</v>
      </c>
      <c r="K6" s="30">
        <v>12</v>
      </c>
      <c r="L6" s="31">
        <v>66</v>
      </c>
    </row>
    <row r="7" spans="1:12" s="11" customFormat="1" ht="17" customHeight="1" x14ac:dyDescent="0.2">
      <c r="A7" s="27" t="s">
        <v>189</v>
      </c>
      <c r="B7" s="28" t="s">
        <v>31</v>
      </c>
      <c r="C7" s="33">
        <v>36</v>
      </c>
      <c r="D7" s="33">
        <v>28</v>
      </c>
      <c r="E7" s="33">
        <v>13</v>
      </c>
      <c r="F7" s="34">
        <v>13</v>
      </c>
      <c r="G7" s="31">
        <v>90</v>
      </c>
      <c r="H7" s="35">
        <v>28</v>
      </c>
      <c r="I7" s="36">
        <v>26</v>
      </c>
      <c r="J7" s="33">
        <v>14</v>
      </c>
      <c r="K7" s="34">
        <v>13</v>
      </c>
      <c r="L7" s="31">
        <v>81</v>
      </c>
    </row>
    <row r="8" spans="1:12" s="11" customFormat="1" ht="17" customHeight="1" x14ac:dyDescent="0.2">
      <c r="A8" s="27" t="s">
        <v>57</v>
      </c>
      <c r="B8" s="28" t="s">
        <v>135</v>
      </c>
      <c r="C8" s="33">
        <v>36</v>
      </c>
      <c r="D8" s="33">
        <v>27</v>
      </c>
      <c r="E8" s="33">
        <v>11</v>
      </c>
      <c r="F8" s="34">
        <v>12</v>
      </c>
      <c r="G8" s="31">
        <v>86</v>
      </c>
      <c r="H8" s="35">
        <v>37</v>
      </c>
      <c r="I8" s="36">
        <v>27</v>
      </c>
      <c r="J8" s="33">
        <v>14</v>
      </c>
      <c r="K8" s="34">
        <v>15</v>
      </c>
      <c r="L8" s="31">
        <v>93</v>
      </c>
    </row>
    <row r="9" spans="1:12" s="11" customFormat="1" ht="17" customHeight="1" x14ac:dyDescent="0.2">
      <c r="A9" s="27" t="s">
        <v>207</v>
      </c>
      <c r="B9" s="28" t="s">
        <v>290</v>
      </c>
      <c r="C9" s="33">
        <v>0</v>
      </c>
      <c r="D9" s="33">
        <v>0</v>
      </c>
      <c r="E9" s="33">
        <v>0</v>
      </c>
      <c r="F9" s="34">
        <v>0</v>
      </c>
      <c r="G9" s="31">
        <v>0</v>
      </c>
      <c r="H9" s="35">
        <v>0</v>
      </c>
      <c r="I9" s="36">
        <v>0</v>
      </c>
      <c r="J9" s="33">
        <v>0</v>
      </c>
      <c r="K9" s="34">
        <v>0</v>
      </c>
      <c r="L9" s="31">
        <v>0</v>
      </c>
    </row>
    <row r="10" spans="1:12" s="11" customFormat="1" ht="17" customHeight="1" x14ac:dyDescent="0.2">
      <c r="A10" s="27" t="s">
        <v>58</v>
      </c>
      <c r="B10" s="28" t="s">
        <v>33</v>
      </c>
      <c r="C10" s="33">
        <v>32</v>
      </c>
      <c r="D10" s="33">
        <v>25</v>
      </c>
      <c r="E10" s="33">
        <v>10</v>
      </c>
      <c r="F10" s="34">
        <v>11</v>
      </c>
      <c r="G10" s="31">
        <v>78</v>
      </c>
      <c r="H10" s="33">
        <v>20</v>
      </c>
      <c r="I10" s="36">
        <v>7</v>
      </c>
      <c r="J10" s="33">
        <v>5</v>
      </c>
      <c r="K10" s="34">
        <v>7</v>
      </c>
      <c r="L10" s="31">
        <v>39</v>
      </c>
    </row>
    <row r="11" spans="1:12" s="11" customFormat="1" ht="17" customHeight="1" x14ac:dyDescent="0.2">
      <c r="A11" s="27" t="s">
        <v>187</v>
      </c>
      <c r="B11" s="28" t="s">
        <v>95</v>
      </c>
      <c r="C11" s="33">
        <v>35</v>
      </c>
      <c r="D11" s="33">
        <v>26</v>
      </c>
      <c r="E11" s="33">
        <v>12</v>
      </c>
      <c r="F11" s="34">
        <v>12</v>
      </c>
      <c r="G11" s="31">
        <v>85</v>
      </c>
      <c r="H11" s="33">
        <v>35</v>
      </c>
      <c r="I11" s="36">
        <v>26</v>
      </c>
      <c r="J11" s="33">
        <v>11</v>
      </c>
      <c r="K11" s="34">
        <v>13</v>
      </c>
      <c r="L11" s="31">
        <v>85</v>
      </c>
    </row>
    <row r="12" spans="1:12" s="11" customFormat="1" ht="17" customHeight="1" x14ac:dyDescent="0.2">
      <c r="A12" s="27" t="s">
        <v>140</v>
      </c>
      <c r="B12" s="28" t="s">
        <v>32</v>
      </c>
      <c r="C12" s="33">
        <v>0</v>
      </c>
      <c r="D12" s="33">
        <v>0</v>
      </c>
      <c r="E12" s="33">
        <v>0</v>
      </c>
      <c r="F12" s="34">
        <v>0</v>
      </c>
      <c r="G12" s="31">
        <v>0</v>
      </c>
      <c r="H12" s="33">
        <v>28</v>
      </c>
      <c r="I12" s="36">
        <v>24</v>
      </c>
      <c r="J12" s="33">
        <v>12</v>
      </c>
      <c r="K12" s="34">
        <v>13</v>
      </c>
      <c r="L12" s="31">
        <v>77</v>
      </c>
    </row>
    <row r="13" spans="1:12" s="11" customFormat="1" ht="17" customHeight="1" x14ac:dyDescent="0.2">
      <c r="A13" s="27" t="s">
        <v>142</v>
      </c>
      <c r="B13" s="28" t="s">
        <v>116</v>
      </c>
      <c r="C13" s="33">
        <v>30</v>
      </c>
      <c r="D13" s="33">
        <v>25</v>
      </c>
      <c r="E13" s="33">
        <v>10</v>
      </c>
      <c r="F13" s="34">
        <v>11</v>
      </c>
      <c r="G13" s="31">
        <v>76</v>
      </c>
      <c r="H13" s="33">
        <v>38</v>
      </c>
      <c r="I13" s="36">
        <v>24</v>
      </c>
      <c r="J13" s="33">
        <v>12</v>
      </c>
      <c r="K13" s="34">
        <v>12</v>
      </c>
      <c r="L13" s="31">
        <v>86</v>
      </c>
    </row>
    <row r="14" spans="1:12" s="11" customFormat="1" ht="17" customHeight="1" x14ac:dyDescent="0.2">
      <c r="A14" s="27" t="s">
        <v>137</v>
      </c>
      <c r="B14" s="28" t="s">
        <v>136</v>
      </c>
      <c r="C14" s="33">
        <v>32</v>
      </c>
      <c r="D14" s="33">
        <v>26</v>
      </c>
      <c r="E14" s="33">
        <v>12</v>
      </c>
      <c r="F14" s="34">
        <v>12</v>
      </c>
      <c r="G14" s="31">
        <v>82</v>
      </c>
      <c r="H14" s="33">
        <v>33</v>
      </c>
      <c r="I14" s="36">
        <v>22</v>
      </c>
      <c r="J14" s="33">
        <v>13</v>
      </c>
      <c r="K14" s="34">
        <v>14</v>
      </c>
      <c r="L14" s="31">
        <v>82</v>
      </c>
    </row>
    <row r="15" spans="1:12" s="11" customFormat="1" ht="17" customHeight="1" x14ac:dyDescent="0.2">
      <c r="A15" s="27" t="s">
        <v>195</v>
      </c>
      <c r="B15" s="28" t="s">
        <v>38</v>
      </c>
      <c r="C15" s="33">
        <v>24</v>
      </c>
      <c r="D15" s="33">
        <v>24</v>
      </c>
      <c r="E15" s="33">
        <v>9</v>
      </c>
      <c r="F15" s="34">
        <v>11</v>
      </c>
      <c r="G15" s="31">
        <v>68</v>
      </c>
      <c r="H15" s="33">
        <v>0</v>
      </c>
      <c r="I15" s="36">
        <v>0</v>
      </c>
      <c r="J15" s="33">
        <v>0</v>
      </c>
      <c r="K15" s="34">
        <v>0</v>
      </c>
      <c r="L15" s="31">
        <v>0</v>
      </c>
    </row>
    <row r="16" spans="1:12" s="11" customFormat="1" ht="17" customHeight="1" x14ac:dyDescent="0.2">
      <c r="A16" s="27" t="s">
        <v>205</v>
      </c>
      <c r="B16" s="28" t="s">
        <v>114</v>
      </c>
      <c r="C16" s="33">
        <v>31</v>
      </c>
      <c r="D16" s="33">
        <v>26</v>
      </c>
      <c r="E16" s="33">
        <v>12</v>
      </c>
      <c r="F16" s="34">
        <v>13</v>
      </c>
      <c r="G16" s="31">
        <v>82</v>
      </c>
      <c r="H16" s="33">
        <v>32</v>
      </c>
      <c r="I16" s="36">
        <v>26</v>
      </c>
      <c r="J16" s="33">
        <v>13</v>
      </c>
      <c r="K16" s="34">
        <v>13</v>
      </c>
      <c r="L16" s="31">
        <v>84</v>
      </c>
    </row>
    <row r="17" spans="1:12" s="11" customFormat="1" ht="17" customHeight="1" x14ac:dyDescent="0.2">
      <c r="A17" s="27" t="s">
        <v>59</v>
      </c>
      <c r="B17" s="28" t="s">
        <v>74</v>
      </c>
      <c r="C17" s="33">
        <v>19</v>
      </c>
      <c r="D17" s="33">
        <v>23</v>
      </c>
      <c r="E17" s="33">
        <v>8</v>
      </c>
      <c r="F17" s="34">
        <v>10</v>
      </c>
      <c r="G17" s="31">
        <v>60</v>
      </c>
      <c r="H17" s="33">
        <v>25</v>
      </c>
      <c r="I17" s="36">
        <v>23</v>
      </c>
      <c r="J17" s="33">
        <v>10</v>
      </c>
      <c r="K17" s="34">
        <v>10</v>
      </c>
      <c r="L17" s="31">
        <v>68</v>
      </c>
    </row>
    <row r="18" spans="1:12" s="11" customFormat="1" ht="17" customHeight="1" x14ac:dyDescent="0.2">
      <c r="A18" s="27" t="s">
        <v>128</v>
      </c>
      <c r="B18" s="28" t="s">
        <v>127</v>
      </c>
      <c r="C18" s="33">
        <v>36</v>
      </c>
      <c r="D18" s="33">
        <v>25</v>
      </c>
      <c r="E18" s="33">
        <v>12</v>
      </c>
      <c r="F18" s="34">
        <v>14</v>
      </c>
      <c r="G18" s="31">
        <v>87</v>
      </c>
      <c r="H18" s="33">
        <v>0</v>
      </c>
      <c r="I18" s="36">
        <v>0</v>
      </c>
      <c r="J18" s="33">
        <v>0</v>
      </c>
      <c r="K18" s="34">
        <v>0</v>
      </c>
      <c r="L18" s="31">
        <v>0</v>
      </c>
    </row>
    <row r="19" spans="1:12" s="11" customFormat="1" ht="17" customHeight="1" x14ac:dyDescent="0.2">
      <c r="A19" s="27" t="s">
        <v>201</v>
      </c>
      <c r="B19" s="28" t="s">
        <v>43</v>
      </c>
      <c r="C19" s="33">
        <v>0</v>
      </c>
      <c r="D19" s="33">
        <v>0</v>
      </c>
      <c r="E19" s="33">
        <v>0</v>
      </c>
      <c r="F19" s="34">
        <v>0</v>
      </c>
      <c r="G19" s="31">
        <v>0</v>
      </c>
      <c r="H19" s="33">
        <v>35</v>
      </c>
      <c r="I19" s="36">
        <v>24</v>
      </c>
      <c r="J19" s="33">
        <v>12</v>
      </c>
      <c r="K19" s="34">
        <v>12</v>
      </c>
      <c r="L19" s="31">
        <v>83</v>
      </c>
    </row>
    <row r="20" spans="1:12" s="11" customFormat="1" ht="17" customHeight="1" x14ac:dyDescent="0.2">
      <c r="A20" s="27" t="s">
        <v>161</v>
      </c>
      <c r="B20" s="28" t="s">
        <v>160</v>
      </c>
      <c r="C20" s="33">
        <v>22</v>
      </c>
      <c r="D20" s="33">
        <v>19</v>
      </c>
      <c r="E20" s="33">
        <v>9</v>
      </c>
      <c r="F20" s="34">
        <v>10</v>
      </c>
      <c r="G20" s="31">
        <v>60</v>
      </c>
      <c r="H20" s="33">
        <v>30</v>
      </c>
      <c r="I20" s="36">
        <v>25</v>
      </c>
      <c r="J20" s="33">
        <v>11</v>
      </c>
      <c r="K20" s="34">
        <v>10</v>
      </c>
      <c r="L20" s="31">
        <v>76</v>
      </c>
    </row>
    <row r="21" spans="1:12" s="11" customFormat="1" ht="17" customHeight="1" x14ac:dyDescent="0.2">
      <c r="A21" s="27" t="s">
        <v>27</v>
      </c>
      <c r="B21" s="28" t="s">
        <v>42</v>
      </c>
      <c r="C21" s="33">
        <v>28</v>
      </c>
      <c r="D21" s="33">
        <v>23</v>
      </c>
      <c r="E21" s="33">
        <v>9</v>
      </c>
      <c r="F21" s="34">
        <v>9</v>
      </c>
      <c r="G21" s="31">
        <v>69</v>
      </c>
      <c r="H21" s="33">
        <v>0</v>
      </c>
      <c r="I21" s="36">
        <v>0</v>
      </c>
      <c r="J21" s="33">
        <v>0</v>
      </c>
      <c r="K21" s="34">
        <v>0</v>
      </c>
      <c r="L21" s="31">
        <v>0</v>
      </c>
    </row>
    <row r="22" spans="1:12" s="11" customFormat="1" ht="17" customHeight="1" x14ac:dyDescent="0.2">
      <c r="A22" s="27" t="s">
        <v>56</v>
      </c>
      <c r="B22" s="28" t="s">
        <v>279</v>
      </c>
      <c r="C22" s="33">
        <v>28</v>
      </c>
      <c r="D22" s="33">
        <v>18</v>
      </c>
      <c r="E22" s="33">
        <v>12</v>
      </c>
      <c r="F22" s="34">
        <v>11</v>
      </c>
      <c r="G22" s="31">
        <v>69</v>
      </c>
      <c r="H22" s="33">
        <v>22</v>
      </c>
      <c r="I22" s="33">
        <v>24</v>
      </c>
      <c r="J22" s="33">
        <v>12</v>
      </c>
      <c r="K22" s="34">
        <v>12</v>
      </c>
      <c r="L22" s="31">
        <v>70</v>
      </c>
    </row>
    <row r="23" spans="1:12" s="11" customFormat="1" ht="17" customHeight="1" x14ac:dyDescent="0.2">
      <c r="A23" s="27" t="s">
        <v>26</v>
      </c>
      <c r="B23" s="28" t="s">
        <v>39</v>
      </c>
      <c r="C23" s="33">
        <v>32</v>
      </c>
      <c r="D23" s="33">
        <v>22</v>
      </c>
      <c r="E23" s="33">
        <v>11</v>
      </c>
      <c r="F23" s="34">
        <v>10</v>
      </c>
      <c r="G23" s="31">
        <v>75</v>
      </c>
      <c r="H23" s="33">
        <v>29</v>
      </c>
      <c r="I23" s="33">
        <v>23</v>
      </c>
      <c r="J23" s="33">
        <v>8</v>
      </c>
      <c r="K23" s="34">
        <v>9</v>
      </c>
      <c r="L23" s="31">
        <v>69</v>
      </c>
    </row>
    <row r="24" spans="1:12" s="11" customFormat="1" ht="17" customHeight="1" x14ac:dyDescent="0.2">
      <c r="A24" s="27" t="s">
        <v>203</v>
      </c>
      <c r="B24" s="28" t="s">
        <v>289</v>
      </c>
      <c r="C24" s="33">
        <v>0</v>
      </c>
      <c r="D24" s="33">
        <v>0</v>
      </c>
      <c r="E24" s="33">
        <v>0</v>
      </c>
      <c r="F24" s="34">
        <v>0</v>
      </c>
      <c r="G24" s="31">
        <v>0</v>
      </c>
      <c r="H24" s="33">
        <v>12</v>
      </c>
      <c r="I24" s="33">
        <v>15</v>
      </c>
      <c r="J24" s="33">
        <v>9</v>
      </c>
      <c r="K24" s="34">
        <v>9</v>
      </c>
      <c r="L24" s="31">
        <v>45</v>
      </c>
    </row>
    <row r="25" spans="1:12" s="11" customFormat="1" ht="17" customHeight="1" x14ac:dyDescent="0.2">
      <c r="A25" s="27" t="s">
        <v>155</v>
      </c>
      <c r="B25" s="28" t="s">
        <v>154</v>
      </c>
      <c r="C25" s="33">
        <v>26</v>
      </c>
      <c r="D25" s="33">
        <v>21</v>
      </c>
      <c r="E25" s="33">
        <v>12</v>
      </c>
      <c r="F25" s="34">
        <v>13</v>
      </c>
      <c r="G25" s="31">
        <v>72</v>
      </c>
      <c r="H25" s="33">
        <v>0</v>
      </c>
      <c r="I25" s="33">
        <v>0</v>
      </c>
      <c r="J25" s="33">
        <v>0</v>
      </c>
      <c r="K25" s="34">
        <v>0</v>
      </c>
      <c r="L25" s="31">
        <v>0</v>
      </c>
    </row>
    <row r="26" spans="1:12" s="11" customFormat="1" ht="17" customHeight="1" x14ac:dyDescent="0.2">
      <c r="A26" s="27" t="s">
        <v>173</v>
      </c>
      <c r="B26" s="28" t="s">
        <v>49</v>
      </c>
      <c r="C26" s="33">
        <v>26</v>
      </c>
      <c r="D26" s="33">
        <v>20</v>
      </c>
      <c r="E26" s="33">
        <v>11</v>
      </c>
      <c r="F26" s="34">
        <v>11</v>
      </c>
      <c r="G26" s="31">
        <v>68</v>
      </c>
      <c r="H26" s="33">
        <v>30</v>
      </c>
      <c r="I26" s="33">
        <v>19</v>
      </c>
      <c r="J26" s="33">
        <v>13</v>
      </c>
      <c r="K26" s="34">
        <v>14</v>
      </c>
      <c r="L26" s="31">
        <v>76</v>
      </c>
    </row>
    <row r="27" spans="1:12" s="11" customFormat="1" ht="17" customHeight="1" x14ac:dyDescent="0.2">
      <c r="A27" s="27" t="s">
        <v>184</v>
      </c>
      <c r="B27" s="28" t="s">
        <v>29</v>
      </c>
      <c r="C27" s="33">
        <v>37</v>
      </c>
      <c r="D27" s="33">
        <v>28</v>
      </c>
      <c r="E27" s="33">
        <v>14</v>
      </c>
      <c r="F27" s="34">
        <v>15</v>
      </c>
      <c r="G27" s="31">
        <v>94</v>
      </c>
      <c r="H27" s="33">
        <v>34</v>
      </c>
      <c r="I27" s="33">
        <v>27</v>
      </c>
      <c r="J27" s="33">
        <v>15</v>
      </c>
      <c r="K27" s="34">
        <v>14</v>
      </c>
      <c r="L27" s="31">
        <v>90</v>
      </c>
    </row>
    <row r="28" spans="1:12" s="11" customFormat="1" ht="17" customHeight="1" x14ac:dyDescent="0.2">
      <c r="A28" s="27" t="s">
        <v>285</v>
      </c>
      <c r="B28" s="28" t="s">
        <v>284</v>
      </c>
      <c r="C28" s="33">
        <v>29</v>
      </c>
      <c r="D28" s="33">
        <v>25</v>
      </c>
      <c r="E28" s="33">
        <v>12</v>
      </c>
      <c r="F28" s="34">
        <v>10</v>
      </c>
      <c r="G28" s="31">
        <v>76</v>
      </c>
      <c r="H28" s="33">
        <v>25</v>
      </c>
      <c r="I28" s="33">
        <v>25</v>
      </c>
      <c r="J28" s="33">
        <v>10</v>
      </c>
      <c r="K28" s="34">
        <v>10</v>
      </c>
      <c r="L28" s="31">
        <v>70</v>
      </c>
    </row>
    <row r="29" spans="1:12" s="11" customFormat="1" ht="17" customHeight="1" x14ac:dyDescent="0.2">
      <c r="A29" s="27" t="s">
        <v>145</v>
      </c>
      <c r="B29" s="28" t="s">
        <v>37</v>
      </c>
      <c r="C29" s="33">
        <v>38</v>
      </c>
      <c r="D29" s="33">
        <v>27</v>
      </c>
      <c r="E29" s="33">
        <v>13</v>
      </c>
      <c r="F29" s="34">
        <v>14</v>
      </c>
      <c r="G29" s="31">
        <v>92</v>
      </c>
      <c r="H29" s="33">
        <v>40</v>
      </c>
      <c r="I29" s="33">
        <v>28</v>
      </c>
      <c r="J29" s="33">
        <v>14</v>
      </c>
      <c r="K29" s="34">
        <v>15</v>
      </c>
      <c r="L29" s="31">
        <v>97</v>
      </c>
    </row>
    <row r="30" spans="1:12" s="11" customFormat="1" ht="17" customHeight="1" x14ac:dyDescent="0.2">
      <c r="A30" s="27" t="s">
        <v>176</v>
      </c>
      <c r="B30" s="28" t="s">
        <v>50</v>
      </c>
      <c r="C30" s="33">
        <v>0</v>
      </c>
      <c r="D30" s="33">
        <v>0</v>
      </c>
      <c r="E30" s="33">
        <v>0</v>
      </c>
      <c r="F30" s="34">
        <v>0</v>
      </c>
      <c r="G30" s="31">
        <v>0</v>
      </c>
      <c r="H30" s="33">
        <v>39</v>
      </c>
      <c r="I30" s="33">
        <v>28</v>
      </c>
      <c r="J30" s="33">
        <v>14</v>
      </c>
      <c r="K30" s="34">
        <v>14</v>
      </c>
      <c r="L30" s="31">
        <v>95</v>
      </c>
    </row>
    <row r="31" spans="1:12" s="11" customFormat="1" ht="17" customHeight="1" x14ac:dyDescent="0.2">
      <c r="A31" s="27" t="s">
        <v>192</v>
      </c>
      <c r="B31" s="28" t="s">
        <v>104</v>
      </c>
      <c r="C31" s="33">
        <v>0</v>
      </c>
      <c r="D31" s="33">
        <v>0</v>
      </c>
      <c r="E31" s="33">
        <v>0</v>
      </c>
      <c r="F31" s="34">
        <v>0</v>
      </c>
      <c r="G31" s="31">
        <v>0</v>
      </c>
      <c r="H31" s="33">
        <v>0</v>
      </c>
      <c r="I31" s="33">
        <v>0</v>
      </c>
      <c r="J31" s="33">
        <v>0</v>
      </c>
      <c r="K31" s="34">
        <v>0</v>
      </c>
      <c r="L31" s="31">
        <v>0</v>
      </c>
    </row>
    <row r="32" spans="1:12" s="11" customFormat="1" ht="17" customHeight="1" x14ac:dyDescent="0.2">
      <c r="A32" s="27" t="s">
        <v>302</v>
      </c>
      <c r="B32" s="28" t="s">
        <v>103</v>
      </c>
      <c r="C32" s="33">
        <v>34</v>
      </c>
      <c r="D32" s="33">
        <v>27</v>
      </c>
      <c r="E32" s="33">
        <v>13</v>
      </c>
      <c r="F32" s="34">
        <v>14</v>
      </c>
      <c r="G32" s="31">
        <v>88</v>
      </c>
      <c r="H32" s="33">
        <v>37</v>
      </c>
      <c r="I32" s="33">
        <v>28</v>
      </c>
      <c r="J32" s="33">
        <v>14</v>
      </c>
      <c r="K32" s="34">
        <v>14</v>
      </c>
      <c r="L32" s="31">
        <v>93</v>
      </c>
    </row>
    <row r="33" spans="1:12" s="11" customFormat="1" ht="17" customHeight="1" x14ac:dyDescent="0.2">
      <c r="A33" s="27" t="s">
        <v>171</v>
      </c>
      <c r="B33" s="28" t="s">
        <v>48</v>
      </c>
      <c r="C33" s="33">
        <v>30</v>
      </c>
      <c r="D33" s="33">
        <v>21</v>
      </c>
      <c r="E33" s="33">
        <v>10</v>
      </c>
      <c r="F33" s="34">
        <v>10</v>
      </c>
      <c r="G33" s="31">
        <v>71</v>
      </c>
      <c r="H33" s="33">
        <v>0</v>
      </c>
      <c r="I33" s="36">
        <v>0</v>
      </c>
      <c r="J33" s="33">
        <v>0</v>
      </c>
      <c r="K33" s="34">
        <v>0</v>
      </c>
      <c r="L33" s="31">
        <v>0</v>
      </c>
    </row>
    <row r="34" spans="1:12" s="11" customFormat="1" ht="17" customHeight="1" x14ac:dyDescent="0.2">
      <c r="A34" s="27" t="s">
        <v>206</v>
      </c>
      <c r="B34" s="28" t="s">
        <v>115</v>
      </c>
      <c r="C34" s="33">
        <v>25</v>
      </c>
      <c r="D34" s="33">
        <v>20</v>
      </c>
      <c r="E34" s="33">
        <v>10</v>
      </c>
      <c r="F34" s="34">
        <v>10</v>
      </c>
      <c r="G34" s="31">
        <v>65</v>
      </c>
      <c r="H34" s="33">
        <v>0</v>
      </c>
      <c r="I34" s="36">
        <v>0</v>
      </c>
      <c r="J34" s="33">
        <v>0</v>
      </c>
      <c r="K34" s="34">
        <v>0</v>
      </c>
      <c r="L34" s="31">
        <v>0</v>
      </c>
    </row>
    <row r="35" spans="1:12" s="11" customFormat="1" ht="17" customHeight="1" x14ac:dyDescent="0.2">
      <c r="A35" s="27" t="s">
        <v>60</v>
      </c>
      <c r="B35" s="28" t="s">
        <v>47</v>
      </c>
      <c r="C35" s="33">
        <v>0</v>
      </c>
      <c r="D35" s="33">
        <v>0</v>
      </c>
      <c r="E35" s="33">
        <v>0</v>
      </c>
      <c r="F35" s="34">
        <v>0</v>
      </c>
      <c r="G35" s="31">
        <v>0</v>
      </c>
      <c r="H35" s="33">
        <v>33</v>
      </c>
      <c r="I35" s="36">
        <v>25</v>
      </c>
      <c r="J35" s="33">
        <v>12</v>
      </c>
      <c r="K35" s="34">
        <v>13</v>
      </c>
      <c r="L35" s="31">
        <v>83</v>
      </c>
    </row>
    <row r="36" spans="1:12" s="11" customFormat="1" ht="17" customHeight="1" x14ac:dyDescent="0.2">
      <c r="A36" s="27" t="s">
        <v>133</v>
      </c>
      <c r="B36" s="28" t="s">
        <v>100</v>
      </c>
      <c r="C36" s="33">
        <v>37</v>
      </c>
      <c r="D36" s="33">
        <v>27</v>
      </c>
      <c r="E36" s="33">
        <v>12</v>
      </c>
      <c r="F36" s="34">
        <v>12</v>
      </c>
      <c r="G36" s="31">
        <v>88</v>
      </c>
      <c r="H36" s="33">
        <v>37</v>
      </c>
      <c r="I36" s="36">
        <v>27</v>
      </c>
      <c r="J36" s="33">
        <v>12</v>
      </c>
      <c r="K36" s="34">
        <v>13</v>
      </c>
      <c r="L36" s="31">
        <v>89</v>
      </c>
    </row>
    <row r="37" spans="1:12" s="11" customFormat="1" ht="17" customHeight="1" x14ac:dyDescent="0.2">
      <c r="A37" s="27" t="s">
        <v>198</v>
      </c>
      <c r="B37" s="28" t="s">
        <v>40</v>
      </c>
      <c r="C37" s="33">
        <v>27</v>
      </c>
      <c r="D37" s="33">
        <v>26</v>
      </c>
      <c r="E37" s="33">
        <v>12</v>
      </c>
      <c r="F37" s="34">
        <v>13</v>
      </c>
      <c r="G37" s="31">
        <v>78</v>
      </c>
      <c r="H37" s="33">
        <v>34</v>
      </c>
      <c r="I37" s="36">
        <v>27</v>
      </c>
      <c r="J37" s="33">
        <v>13</v>
      </c>
      <c r="K37" s="34">
        <v>14</v>
      </c>
      <c r="L37" s="31">
        <v>88</v>
      </c>
    </row>
    <row r="38" spans="1:12" s="11" customFormat="1" ht="17" customHeight="1" x14ac:dyDescent="0.2">
      <c r="A38" s="27" t="s">
        <v>199</v>
      </c>
      <c r="B38" s="28" t="s">
        <v>41</v>
      </c>
      <c r="C38" s="33">
        <v>25</v>
      </c>
      <c r="D38" s="33">
        <v>22</v>
      </c>
      <c r="E38" s="33">
        <v>9</v>
      </c>
      <c r="F38" s="34">
        <v>11</v>
      </c>
      <c r="G38" s="31">
        <v>67</v>
      </c>
      <c r="H38" s="33">
        <v>27</v>
      </c>
      <c r="I38" s="36">
        <v>22</v>
      </c>
      <c r="J38" s="33">
        <v>10</v>
      </c>
      <c r="K38" s="34">
        <v>12</v>
      </c>
      <c r="L38" s="31">
        <v>71</v>
      </c>
    </row>
    <row r="39" spans="1:12" s="11" customFormat="1" ht="17" customHeight="1" x14ac:dyDescent="0.2">
      <c r="A39" s="27" t="s">
        <v>185</v>
      </c>
      <c r="B39" s="28" t="s">
        <v>30</v>
      </c>
      <c r="C39" s="33">
        <v>30</v>
      </c>
      <c r="D39" s="33">
        <v>23</v>
      </c>
      <c r="E39" s="33">
        <v>11</v>
      </c>
      <c r="F39" s="34">
        <v>11</v>
      </c>
      <c r="G39" s="31">
        <v>75</v>
      </c>
      <c r="H39" s="33">
        <v>34</v>
      </c>
      <c r="I39" s="36">
        <v>24</v>
      </c>
      <c r="J39" s="33">
        <v>13</v>
      </c>
      <c r="K39" s="34">
        <v>12</v>
      </c>
      <c r="L39" s="31">
        <v>83</v>
      </c>
    </row>
    <row r="40" spans="1:12" s="11" customFormat="1" ht="17" customHeight="1" x14ac:dyDescent="0.2">
      <c r="A40" s="27" t="s">
        <v>153</v>
      </c>
      <c r="B40" s="28" t="s">
        <v>152</v>
      </c>
      <c r="C40" s="33">
        <v>21</v>
      </c>
      <c r="D40" s="33">
        <v>20</v>
      </c>
      <c r="E40" s="33">
        <v>9</v>
      </c>
      <c r="F40" s="34">
        <v>10</v>
      </c>
      <c r="G40" s="31">
        <v>60</v>
      </c>
      <c r="H40" s="33">
        <v>27</v>
      </c>
      <c r="I40" s="36">
        <v>21</v>
      </c>
      <c r="J40" s="33">
        <v>10</v>
      </c>
      <c r="K40" s="34">
        <v>11</v>
      </c>
      <c r="L40" s="31">
        <v>69</v>
      </c>
    </row>
    <row r="41" spans="1:12" s="11" customFormat="1" ht="17" customHeight="1" x14ac:dyDescent="0.2">
      <c r="A41" s="27" t="s">
        <v>213</v>
      </c>
      <c r="B41" s="28" t="s">
        <v>212</v>
      </c>
      <c r="C41" s="33">
        <v>32</v>
      </c>
      <c r="D41" s="33">
        <v>26</v>
      </c>
      <c r="E41" s="33">
        <v>12</v>
      </c>
      <c r="F41" s="34">
        <v>12</v>
      </c>
      <c r="G41" s="31">
        <v>82</v>
      </c>
      <c r="H41" s="33">
        <v>30</v>
      </c>
      <c r="I41" s="36">
        <v>24</v>
      </c>
      <c r="J41" s="33">
        <v>13</v>
      </c>
      <c r="K41" s="34">
        <v>13</v>
      </c>
      <c r="L41" s="31">
        <v>80</v>
      </c>
    </row>
    <row r="42" spans="1:12" s="11" customFormat="1" ht="17" customHeight="1" x14ac:dyDescent="0.2">
      <c r="A42" s="27" t="s">
        <v>194</v>
      </c>
      <c r="B42" s="28" t="s">
        <v>34</v>
      </c>
      <c r="C42" s="33">
        <v>25</v>
      </c>
      <c r="D42" s="33">
        <v>22</v>
      </c>
      <c r="E42" s="33">
        <v>12</v>
      </c>
      <c r="F42" s="34">
        <v>11</v>
      </c>
      <c r="G42" s="31">
        <v>70</v>
      </c>
      <c r="H42" s="33">
        <v>27</v>
      </c>
      <c r="I42" s="36">
        <v>23</v>
      </c>
      <c r="J42" s="33">
        <v>11</v>
      </c>
      <c r="K42" s="34">
        <v>12</v>
      </c>
      <c r="L42" s="31">
        <v>73</v>
      </c>
    </row>
    <row r="43" spans="1:12" s="11" customFormat="1" ht="17" customHeight="1" x14ac:dyDescent="0.2">
      <c r="A43" s="27" t="s">
        <v>196</v>
      </c>
      <c r="B43" s="28" t="s">
        <v>108</v>
      </c>
      <c r="C43" s="33">
        <v>0</v>
      </c>
      <c r="D43" s="33">
        <v>0</v>
      </c>
      <c r="E43" s="33">
        <v>0</v>
      </c>
      <c r="F43" s="34">
        <v>0</v>
      </c>
      <c r="G43" s="31">
        <v>0</v>
      </c>
      <c r="H43" s="33">
        <v>0</v>
      </c>
      <c r="I43" s="36">
        <v>0</v>
      </c>
      <c r="J43" s="33">
        <v>0</v>
      </c>
      <c r="K43" s="34">
        <v>0</v>
      </c>
      <c r="L43" s="31">
        <v>0</v>
      </c>
    </row>
    <row r="44" spans="1:12" s="11" customFormat="1" ht="17" customHeight="1" x14ac:dyDescent="0.2">
      <c r="A44" s="27" t="s">
        <v>188</v>
      </c>
      <c r="B44" s="28" t="s">
        <v>131</v>
      </c>
      <c r="C44" s="33">
        <v>0</v>
      </c>
      <c r="D44" s="33">
        <v>0</v>
      </c>
      <c r="E44" s="33">
        <v>0</v>
      </c>
      <c r="F44" s="34">
        <v>0</v>
      </c>
      <c r="G44" s="31">
        <v>0</v>
      </c>
      <c r="H44" s="33">
        <v>9</v>
      </c>
      <c r="I44" s="36">
        <v>13</v>
      </c>
      <c r="J44" s="33">
        <v>5</v>
      </c>
      <c r="K44" s="34">
        <v>5</v>
      </c>
      <c r="L44" s="31">
        <v>32</v>
      </c>
    </row>
    <row r="45" spans="1:12" s="11" customFormat="1" ht="17" customHeight="1" x14ac:dyDescent="0.2">
      <c r="A45" s="27" t="s">
        <v>210</v>
      </c>
      <c r="B45" s="28" t="s">
        <v>165</v>
      </c>
      <c r="C45" s="33">
        <v>21</v>
      </c>
      <c r="D45" s="33">
        <v>19</v>
      </c>
      <c r="E45" s="33">
        <v>11</v>
      </c>
      <c r="F45" s="34">
        <v>10</v>
      </c>
      <c r="G45" s="31">
        <v>61</v>
      </c>
      <c r="H45" s="33">
        <v>0</v>
      </c>
      <c r="I45" s="36">
        <v>0</v>
      </c>
      <c r="J45" s="33">
        <v>0</v>
      </c>
      <c r="K45" s="34">
        <v>0</v>
      </c>
      <c r="L45" s="31">
        <v>0</v>
      </c>
    </row>
    <row r="46" spans="1:12" s="11" customFormat="1" ht="17" customHeight="1" x14ac:dyDescent="0.2">
      <c r="A46" s="27" t="s">
        <v>204</v>
      </c>
      <c r="B46" s="28" t="s">
        <v>167</v>
      </c>
      <c r="C46" s="33">
        <v>0</v>
      </c>
      <c r="D46" s="33">
        <v>0</v>
      </c>
      <c r="E46" s="33">
        <v>0</v>
      </c>
      <c r="F46" s="34">
        <v>0</v>
      </c>
      <c r="G46" s="31">
        <v>0</v>
      </c>
      <c r="H46" s="33">
        <v>26</v>
      </c>
      <c r="I46" s="36">
        <v>25</v>
      </c>
      <c r="J46" s="33">
        <v>10</v>
      </c>
      <c r="K46" s="34">
        <v>13</v>
      </c>
      <c r="L46" s="31">
        <v>74</v>
      </c>
    </row>
    <row r="47" spans="1:12" s="11" customFormat="1" ht="17" customHeight="1" x14ac:dyDescent="0.2">
      <c r="A47" s="27" t="s">
        <v>261</v>
      </c>
      <c r="B47" s="28" t="s">
        <v>92</v>
      </c>
      <c r="C47" s="33">
        <v>27</v>
      </c>
      <c r="D47" s="33">
        <v>24</v>
      </c>
      <c r="E47" s="33">
        <v>13</v>
      </c>
      <c r="F47" s="34">
        <v>13</v>
      </c>
      <c r="G47" s="31">
        <v>77</v>
      </c>
      <c r="H47" s="33">
        <v>30</v>
      </c>
      <c r="I47" s="36">
        <v>25</v>
      </c>
      <c r="J47" s="33">
        <v>11</v>
      </c>
      <c r="K47" s="34">
        <v>12</v>
      </c>
      <c r="L47" s="31">
        <v>78</v>
      </c>
    </row>
    <row r="48" spans="1:12" s="11" customFormat="1" ht="17" customHeight="1" x14ac:dyDescent="0.2">
      <c r="A48" s="27" t="s">
        <v>175</v>
      </c>
      <c r="B48" s="28" t="s">
        <v>90</v>
      </c>
      <c r="C48" s="33">
        <v>23</v>
      </c>
      <c r="D48" s="33">
        <v>21</v>
      </c>
      <c r="E48" s="33">
        <v>11</v>
      </c>
      <c r="F48" s="34">
        <v>11</v>
      </c>
      <c r="G48" s="31">
        <v>66</v>
      </c>
      <c r="H48" s="33">
        <v>26</v>
      </c>
      <c r="I48" s="36">
        <v>21</v>
      </c>
      <c r="J48" s="33">
        <v>10</v>
      </c>
      <c r="K48" s="34">
        <v>11</v>
      </c>
      <c r="L48" s="31">
        <v>68</v>
      </c>
    </row>
    <row r="49" spans="1:12" s="11" customFormat="1" ht="17" customHeight="1" x14ac:dyDescent="0.2">
      <c r="A49" s="27" t="s">
        <v>216</v>
      </c>
      <c r="B49" s="28" t="s">
        <v>157</v>
      </c>
      <c r="C49" s="33">
        <v>37</v>
      </c>
      <c r="D49" s="33">
        <v>23</v>
      </c>
      <c r="E49" s="33">
        <v>12</v>
      </c>
      <c r="F49" s="34">
        <v>12</v>
      </c>
      <c r="G49" s="31">
        <v>84</v>
      </c>
      <c r="H49" s="33">
        <v>0</v>
      </c>
      <c r="I49" s="36">
        <v>0</v>
      </c>
      <c r="J49" s="33">
        <v>0</v>
      </c>
      <c r="K49" s="34">
        <v>0</v>
      </c>
      <c r="L49" s="31">
        <v>0</v>
      </c>
    </row>
    <row r="50" spans="1:12" s="11" customFormat="1" ht="17" customHeight="1" x14ac:dyDescent="0.2">
      <c r="A50" s="27" t="s">
        <v>262</v>
      </c>
      <c r="B50" s="28" t="s">
        <v>97</v>
      </c>
      <c r="C50" s="33">
        <v>30</v>
      </c>
      <c r="D50" s="33">
        <v>23</v>
      </c>
      <c r="E50" s="33">
        <v>11</v>
      </c>
      <c r="F50" s="34">
        <v>12</v>
      </c>
      <c r="G50" s="31">
        <v>76</v>
      </c>
      <c r="H50" s="33">
        <v>25</v>
      </c>
      <c r="I50" s="36">
        <v>23</v>
      </c>
      <c r="J50" s="33">
        <v>10</v>
      </c>
      <c r="K50" s="34">
        <v>12</v>
      </c>
      <c r="L50" s="31">
        <v>70</v>
      </c>
    </row>
    <row r="51" spans="1:12" s="11" customFormat="1" ht="17" customHeight="1" x14ac:dyDescent="0.2">
      <c r="A51" s="27" t="s">
        <v>218</v>
      </c>
      <c r="B51" s="28" t="s">
        <v>151</v>
      </c>
      <c r="C51" s="33">
        <v>0</v>
      </c>
      <c r="D51" s="33">
        <v>0</v>
      </c>
      <c r="E51" s="33">
        <v>0</v>
      </c>
      <c r="F51" s="34">
        <v>0</v>
      </c>
      <c r="G51" s="31">
        <v>0</v>
      </c>
      <c r="H51" s="33">
        <v>23</v>
      </c>
      <c r="I51" s="36">
        <v>22</v>
      </c>
      <c r="J51" s="33">
        <v>7</v>
      </c>
      <c r="K51" s="34">
        <v>9</v>
      </c>
      <c r="L51" s="31">
        <v>61</v>
      </c>
    </row>
    <row r="52" spans="1:12" s="11" customFormat="1" ht="17" customHeight="1" x14ac:dyDescent="0.2">
      <c r="A52" s="27" t="s">
        <v>304</v>
      </c>
      <c r="B52" s="28" t="s">
        <v>282</v>
      </c>
      <c r="C52" s="33">
        <v>24</v>
      </c>
      <c r="D52" s="33">
        <v>21</v>
      </c>
      <c r="E52" s="33">
        <v>7</v>
      </c>
      <c r="F52" s="34">
        <v>10</v>
      </c>
      <c r="G52" s="31">
        <v>62</v>
      </c>
      <c r="H52" s="33">
        <v>32</v>
      </c>
      <c r="I52" s="36">
        <v>23</v>
      </c>
      <c r="J52" s="33">
        <v>9</v>
      </c>
      <c r="K52" s="34">
        <v>9</v>
      </c>
      <c r="L52" s="31">
        <v>73</v>
      </c>
    </row>
    <row r="53" spans="1:12" s="11" customFormat="1" ht="17" customHeight="1" x14ac:dyDescent="0.2">
      <c r="A53" s="27" t="s">
        <v>305</v>
      </c>
      <c r="B53" s="28" t="s">
        <v>287</v>
      </c>
      <c r="C53" s="33">
        <v>0</v>
      </c>
      <c r="D53" s="33">
        <v>0</v>
      </c>
      <c r="E53" s="33">
        <v>0</v>
      </c>
      <c r="F53" s="34">
        <v>0</v>
      </c>
      <c r="G53" s="31">
        <v>0</v>
      </c>
      <c r="H53" s="33">
        <v>0</v>
      </c>
      <c r="I53" s="36">
        <v>0</v>
      </c>
      <c r="J53" s="33">
        <v>0</v>
      </c>
      <c r="K53" s="34">
        <v>0</v>
      </c>
      <c r="L53" s="31">
        <v>0</v>
      </c>
    </row>
    <row r="54" spans="1:12" s="11" customFormat="1" ht="17" customHeight="1" x14ac:dyDescent="0.2">
      <c r="A54" s="27" t="s">
        <v>306</v>
      </c>
      <c r="B54" s="28" t="s">
        <v>220</v>
      </c>
      <c r="C54" s="33">
        <v>39</v>
      </c>
      <c r="D54" s="33">
        <v>28</v>
      </c>
      <c r="E54" s="33">
        <v>10</v>
      </c>
      <c r="F54" s="34">
        <v>10</v>
      </c>
      <c r="G54" s="31">
        <v>87</v>
      </c>
      <c r="H54" s="33">
        <v>38</v>
      </c>
      <c r="I54" s="36">
        <v>27</v>
      </c>
      <c r="J54" s="33">
        <v>11</v>
      </c>
      <c r="K54" s="34">
        <v>13</v>
      </c>
      <c r="L54" s="31">
        <v>89</v>
      </c>
    </row>
    <row r="55" spans="1:12" s="11" customFormat="1" ht="17" customHeight="1" x14ac:dyDescent="0.2">
      <c r="A55" s="27" t="s">
        <v>307</v>
      </c>
      <c r="B55" s="28" t="s">
        <v>316</v>
      </c>
      <c r="C55" s="33">
        <v>31</v>
      </c>
      <c r="D55" s="33">
        <v>26</v>
      </c>
      <c r="E55" s="33">
        <v>11</v>
      </c>
      <c r="F55" s="34">
        <v>12</v>
      </c>
      <c r="G55" s="31">
        <v>80</v>
      </c>
      <c r="H55" s="33">
        <v>32</v>
      </c>
      <c r="I55" s="36">
        <v>25</v>
      </c>
      <c r="J55" s="33">
        <v>12</v>
      </c>
      <c r="K55" s="34">
        <v>12</v>
      </c>
      <c r="L55" s="31">
        <v>81</v>
      </c>
    </row>
    <row r="56" spans="1:12" s="11" customFormat="1" ht="17" customHeight="1" x14ac:dyDescent="0.2">
      <c r="A56" s="27" t="s">
        <v>182</v>
      </c>
      <c r="B56" s="28" t="s">
        <v>130</v>
      </c>
      <c r="C56" s="33">
        <v>37</v>
      </c>
      <c r="D56" s="33">
        <v>26</v>
      </c>
      <c r="E56" s="33">
        <v>11</v>
      </c>
      <c r="F56" s="34">
        <v>12</v>
      </c>
      <c r="G56" s="31">
        <v>86</v>
      </c>
      <c r="H56" s="33">
        <v>33</v>
      </c>
      <c r="I56" s="36">
        <v>25</v>
      </c>
      <c r="J56" s="33">
        <v>10</v>
      </c>
      <c r="K56" s="34">
        <v>12</v>
      </c>
      <c r="L56" s="31">
        <v>80</v>
      </c>
    </row>
    <row r="57" spans="1:12" s="11" customFormat="1" ht="17" customHeight="1" x14ac:dyDescent="0.2">
      <c r="A57" s="27" t="s">
        <v>181</v>
      </c>
      <c r="B57" s="28" t="s">
        <v>143</v>
      </c>
      <c r="C57" s="33">
        <v>35</v>
      </c>
      <c r="D57" s="33">
        <v>27</v>
      </c>
      <c r="E57" s="33">
        <v>13</v>
      </c>
      <c r="F57" s="34">
        <v>14</v>
      </c>
      <c r="G57" s="31">
        <v>89</v>
      </c>
      <c r="H57" s="33">
        <v>36</v>
      </c>
      <c r="I57" s="36">
        <v>27</v>
      </c>
      <c r="J57" s="33">
        <v>14</v>
      </c>
      <c r="K57" s="34">
        <v>14</v>
      </c>
      <c r="L57" s="31">
        <v>91</v>
      </c>
    </row>
    <row r="58" spans="1:12" s="11" customFormat="1" ht="17" customHeight="1" x14ac:dyDescent="0.2">
      <c r="A58" s="27" t="s">
        <v>197</v>
      </c>
      <c r="B58" s="28" t="s">
        <v>109</v>
      </c>
      <c r="C58" s="33">
        <v>32</v>
      </c>
      <c r="D58" s="33">
        <v>27</v>
      </c>
      <c r="E58" s="33">
        <v>14</v>
      </c>
      <c r="F58" s="34">
        <v>14</v>
      </c>
      <c r="G58" s="31">
        <v>87</v>
      </c>
      <c r="H58" s="33">
        <v>0</v>
      </c>
      <c r="I58" s="36">
        <v>0</v>
      </c>
      <c r="J58" s="33">
        <v>0</v>
      </c>
      <c r="K58" s="34">
        <v>0</v>
      </c>
      <c r="L58" s="31">
        <v>0</v>
      </c>
    </row>
    <row r="59" spans="1:12" s="11" customFormat="1" ht="17" customHeight="1" x14ac:dyDescent="0.2">
      <c r="A59" s="27" t="s">
        <v>309</v>
      </c>
      <c r="B59" s="28" t="s">
        <v>288</v>
      </c>
      <c r="C59" s="33">
        <v>0</v>
      </c>
      <c r="D59" s="33">
        <v>0</v>
      </c>
      <c r="E59" s="33">
        <v>0</v>
      </c>
      <c r="F59" s="34">
        <v>0</v>
      </c>
      <c r="G59" s="31">
        <v>0</v>
      </c>
      <c r="H59" s="33">
        <v>0</v>
      </c>
      <c r="I59" s="36">
        <v>0</v>
      </c>
      <c r="J59" s="33">
        <v>0</v>
      </c>
      <c r="K59" s="34">
        <v>0</v>
      </c>
      <c r="L59" s="31">
        <v>0</v>
      </c>
    </row>
    <row r="60" spans="1:12" s="11" customFormat="1" ht="17" customHeight="1" x14ac:dyDescent="0.2">
      <c r="A60" s="27" t="s">
        <v>183</v>
      </c>
      <c r="B60" s="28" t="s">
        <v>28</v>
      </c>
      <c r="C60" s="33">
        <v>0</v>
      </c>
      <c r="D60" s="33">
        <v>0</v>
      </c>
      <c r="E60" s="33">
        <v>0</v>
      </c>
      <c r="F60" s="34">
        <v>0</v>
      </c>
      <c r="G60" s="31">
        <v>0</v>
      </c>
      <c r="H60" s="33">
        <v>30</v>
      </c>
      <c r="I60" s="36">
        <v>20</v>
      </c>
      <c r="J60" s="33">
        <v>11</v>
      </c>
      <c r="K60" s="34">
        <v>12</v>
      </c>
      <c r="L60" s="31">
        <v>73</v>
      </c>
    </row>
    <row r="61" spans="1:12" s="11" customFormat="1" ht="17" customHeight="1" x14ac:dyDescent="0.2">
      <c r="A61" s="27" t="s">
        <v>164</v>
      </c>
      <c r="B61" s="28" t="s">
        <v>163</v>
      </c>
      <c r="C61" s="33">
        <v>15</v>
      </c>
      <c r="D61" s="33">
        <v>20</v>
      </c>
      <c r="E61" s="33">
        <v>10</v>
      </c>
      <c r="F61" s="34">
        <v>10</v>
      </c>
      <c r="G61" s="31">
        <v>55</v>
      </c>
      <c r="H61" s="33">
        <v>0</v>
      </c>
      <c r="I61" s="36">
        <v>0</v>
      </c>
      <c r="J61" s="33">
        <v>0</v>
      </c>
      <c r="K61" s="34">
        <v>0</v>
      </c>
      <c r="L61" s="31">
        <v>0</v>
      </c>
    </row>
    <row r="62" spans="1:12" s="11" customFormat="1" ht="17" customHeight="1" x14ac:dyDescent="0.2">
      <c r="A62" s="27" t="s">
        <v>239</v>
      </c>
      <c r="B62" s="28" t="s">
        <v>319</v>
      </c>
      <c r="C62" s="33">
        <v>33</v>
      </c>
      <c r="D62" s="33">
        <v>23</v>
      </c>
      <c r="E62" s="33">
        <v>12</v>
      </c>
      <c r="F62" s="34">
        <v>13</v>
      </c>
      <c r="G62" s="31">
        <v>81</v>
      </c>
      <c r="H62" s="33">
        <v>34</v>
      </c>
      <c r="I62" s="36">
        <v>25</v>
      </c>
      <c r="J62" s="33">
        <v>13</v>
      </c>
      <c r="K62" s="34">
        <v>13</v>
      </c>
      <c r="L62" s="31">
        <v>85</v>
      </c>
    </row>
    <row r="63" spans="1:12" s="11" customFormat="1" ht="17" customHeight="1" x14ac:dyDescent="0.2">
      <c r="A63" s="27" t="s">
        <v>177</v>
      </c>
      <c r="B63" s="28" t="s">
        <v>91</v>
      </c>
      <c r="C63" s="33">
        <v>18</v>
      </c>
      <c r="D63" s="33">
        <v>7</v>
      </c>
      <c r="E63" s="33">
        <v>12</v>
      </c>
      <c r="F63" s="34">
        <v>9</v>
      </c>
      <c r="G63" s="31">
        <v>46</v>
      </c>
      <c r="H63" s="33">
        <v>24</v>
      </c>
      <c r="I63" s="36">
        <v>24</v>
      </c>
      <c r="J63" s="33">
        <v>12</v>
      </c>
      <c r="K63" s="34">
        <v>10</v>
      </c>
      <c r="L63" s="31">
        <v>70</v>
      </c>
    </row>
    <row r="64" spans="1:12" s="11" customFormat="1" ht="17" customHeight="1" x14ac:dyDescent="0.2">
      <c r="A64" s="27" t="s">
        <v>209</v>
      </c>
      <c r="B64" s="28" t="s">
        <v>46</v>
      </c>
      <c r="C64" s="33">
        <v>28</v>
      </c>
      <c r="D64" s="33">
        <v>24</v>
      </c>
      <c r="E64" s="33">
        <v>9</v>
      </c>
      <c r="F64" s="34">
        <v>11</v>
      </c>
      <c r="G64" s="31">
        <v>72</v>
      </c>
      <c r="H64" s="33">
        <v>30</v>
      </c>
      <c r="I64" s="36">
        <v>24</v>
      </c>
      <c r="J64" s="33">
        <v>13</v>
      </c>
      <c r="K64" s="34">
        <v>13</v>
      </c>
      <c r="L64" s="31">
        <v>80</v>
      </c>
    </row>
    <row r="65" spans="1:12" s="11" customFormat="1" ht="17" customHeight="1" x14ac:dyDescent="0.2">
      <c r="A65" s="27" t="s">
        <v>179</v>
      </c>
      <c r="B65" s="28" t="s">
        <v>52</v>
      </c>
      <c r="C65" s="33">
        <v>28</v>
      </c>
      <c r="D65" s="33">
        <v>23</v>
      </c>
      <c r="E65" s="33">
        <v>11</v>
      </c>
      <c r="F65" s="34">
        <v>10</v>
      </c>
      <c r="G65" s="31">
        <v>72</v>
      </c>
      <c r="H65" s="33">
        <v>25</v>
      </c>
      <c r="I65" s="36">
        <v>14</v>
      </c>
      <c r="J65" s="33">
        <v>8</v>
      </c>
      <c r="K65" s="34">
        <v>10</v>
      </c>
      <c r="L65" s="31">
        <v>57</v>
      </c>
    </row>
    <row r="66" spans="1:12" s="11" customFormat="1" ht="17" customHeight="1" x14ac:dyDescent="0.2">
      <c r="A66" s="27" t="s">
        <v>172</v>
      </c>
      <c r="B66" s="28" t="s">
        <v>89</v>
      </c>
      <c r="C66" s="33">
        <v>18</v>
      </c>
      <c r="D66" s="33">
        <v>6</v>
      </c>
      <c r="E66" s="33">
        <v>12</v>
      </c>
      <c r="F66" s="34">
        <v>10</v>
      </c>
      <c r="G66" s="31">
        <v>46</v>
      </c>
      <c r="H66" s="33">
        <v>24</v>
      </c>
      <c r="I66" s="36">
        <v>22</v>
      </c>
      <c r="J66" s="33">
        <v>9</v>
      </c>
      <c r="K66" s="34">
        <v>12</v>
      </c>
      <c r="L66" s="31">
        <v>67</v>
      </c>
    </row>
    <row r="67" spans="1:12" s="11" customFormat="1" ht="17" customHeight="1" x14ac:dyDescent="0.2">
      <c r="A67" s="27" t="s">
        <v>25</v>
      </c>
      <c r="B67" s="28" t="s">
        <v>35</v>
      </c>
      <c r="C67" s="33">
        <v>31</v>
      </c>
      <c r="D67" s="33">
        <v>23</v>
      </c>
      <c r="E67" s="33">
        <v>12</v>
      </c>
      <c r="F67" s="34">
        <v>12</v>
      </c>
      <c r="G67" s="31">
        <v>78</v>
      </c>
      <c r="H67" s="33">
        <v>36</v>
      </c>
      <c r="I67" s="36">
        <v>24</v>
      </c>
      <c r="J67" s="33">
        <v>13</v>
      </c>
      <c r="K67" s="34">
        <v>13</v>
      </c>
      <c r="L67" s="31">
        <v>86</v>
      </c>
    </row>
    <row r="68" spans="1:12" s="11" customFormat="1" ht="17" customHeight="1" x14ac:dyDescent="0.2">
      <c r="A68" s="27" t="s">
        <v>310</v>
      </c>
      <c r="B68" s="28" t="s">
        <v>101</v>
      </c>
      <c r="C68" s="33">
        <v>31</v>
      </c>
      <c r="D68" s="33">
        <v>21</v>
      </c>
      <c r="E68" s="33">
        <v>10</v>
      </c>
      <c r="F68" s="34">
        <v>10</v>
      </c>
      <c r="G68" s="31">
        <v>72</v>
      </c>
      <c r="H68" s="33">
        <v>0</v>
      </c>
      <c r="I68" s="36">
        <v>0</v>
      </c>
      <c r="J68" s="33">
        <v>0</v>
      </c>
      <c r="K68" s="34">
        <v>0</v>
      </c>
      <c r="L68" s="31">
        <v>0</v>
      </c>
    </row>
    <row r="69" spans="1:12" s="11" customFormat="1" ht="17" customHeight="1" x14ac:dyDescent="0.2">
      <c r="A69" s="27" t="s">
        <v>314</v>
      </c>
      <c r="B69" s="28" t="s">
        <v>280</v>
      </c>
      <c r="C69" s="33">
        <v>0</v>
      </c>
      <c r="D69" s="33">
        <v>0</v>
      </c>
      <c r="E69" s="33">
        <v>0</v>
      </c>
      <c r="F69" s="34">
        <v>0</v>
      </c>
      <c r="G69" s="31">
        <v>0</v>
      </c>
      <c r="H69" s="33">
        <v>34</v>
      </c>
      <c r="I69" s="36">
        <v>23</v>
      </c>
      <c r="J69" s="33">
        <v>12</v>
      </c>
      <c r="K69" s="34">
        <v>13</v>
      </c>
      <c r="L69" s="31">
        <v>82</v>
      </c>
    </row>
    <row r="70" spans="1:12" s="11" customFormat="1" ht="17" customHeight="1" x14ac:dyDescent="0.2">
      <c r="A70" s="27" t="s">
        <v>186</v>
      </c>
      <c r="B70" s="28" t="s">
        <v>94</v>
      </c>
      <c r="C70" s="33">
        <v>30</v>
      </c>
      <c r="D70" s="33">
        <v>27</v>
      </c>
      <c r="E70" s="33">
        <v>12</v>
      </c>
      <c r="F70" s="34">
        <v>13</v>
      </c>
      <c r="G70" s="31">
        <v>82</v>
      </c>
      <c r="H70" s="33">
        <v>30</v>
      </c>
      <c r="I70" s="36">
        <v>26</v>
      </c>
      <c r="J70" s="33">
        <v>13</v>
      </c>
      <c r="K70" s="34">
        <v>14</v>
      </c>
      <c r="L70" s="31">
        <v>83</v>
      </c>
    </row>
    <row r="71" spans="1:12" s="11" customFormat="1" ht="17" customHeight="1" x14ac:dyDescent="0.2">
      <c r="A71" s="27" t="s">
        <v>180</v>
      </c>
      <c r="B71" s="28" t="s">
        <v>53</v>
      </c>
      <c r="C71" s="33">
        <v>34</v>
      </c>
      <c r="D71" s="33">
        <v>27</v>
      </c>
      <c r="E71" s="33">
        <v>13</v>
      </c>
      <c r="F71" s="34">
        <v>14</v>
      </c>
      <c r="G71" s="31">
        <v>88</v>
      </c>
      <c r="H71" s="33">
        <v>29</v>
      </c>
      <c r="I71" s="36">
        <v>27</v>
      </c>
      <c r="J71" s="33">
        <v>14</v>
      </c>
      <c r="K71" s="34">
        <v>15</v>
      </c>
      <c r="L71" s="31">
        <v>85</v>
      </c>
    </row>
    <row r="72" spans="1:12" s="11" customFormat="1" ht="17" customHeight="1" x14ac:dyDescent="0.2">
      <c r="A72" s="27" t="s">
        <v>178</v>
      </c>
      <c r="B72" s="28" t="s">
        <v>51</v>
      </c>
      <c r="C72" s="33">
        <v>27</v>
      </c>
      <c r="D72" s="33">
        <v>23</v>
      </c>
      <c r="E72" s="33">
        <v>14</v>
      </c>
      <c r="F72" s="34">
        <v>13</v>
      </c>
      <c r="G72" s="31">
        <v>77</v>
      </c>
      <c r="H72" s="33">
        <v>30</v>
      </c>
      <c r="I72" s="36">
        <v>27</v>
      </c>
      <c r="J72" s="33">
        <v>14</v>
      </c>
      <c r="K72" s="34">
        <v>15</v>
      </c>
      <c r="L72" s="31">
        <v>86</v>
      </c>
    </row>
    <row r="73" spans="1:12" s="11" customFormat="1" ht="17" customHeight="1" x14ac:dyDescent="0.2">
      <c r="A73" s="27" t="s">
        <v>313</v>
      </c>
      <c r="B73" s="28" t="s">
        <v>106</v>
      </c>
      <c r="C73" s="33">
        <v>26</v>
      </c>
      <c r="D73" s="33">
        <v>23</v>
      </c>
      <c r="E73" s="33">
        <v>12</v>
      </c>
      <c r="F73" s="34">
        <v>12</v>
      </c>
      <c r="G73" s="31">
        <v>73</v>
      </c>
      <c r="H73" s="33">
        <v>0</v>
      </c>
      <c r="I73" s="36">
        <v>0</v>
      </c>
      <c r="J73" s="33">
        <v>0</v>
      </c>
      <c r="K73" s="34">
        <v>0</v>
      </c>
      <c r="L73" s="31">
        <v>0</v>
      </c>
    </row>
    <row r="74" spans="1:12" s="11" customFormat="1" ht="17" customHeight="1" x14ac:dyDescent="0.2">
      <c r="A74" s="27" t="s">
        <v>150</v>
      </c>
      <c r="B74" s="28" t="s">
        <v>149</v>
      </c>
      <c r="C74" s="33">
        <v>0</v>
      </c>
      <c r="D74" s="33">
        <v>0</v>
      </c>
      <c r="E74" s="33">
        <v>0</v>
      </c>
      <c r="F74" s="34">
        <v>0</v>
      </c>
      <c r="G74" s="31">
        <v>0</v>
      </c>
      <c r="H74" s="33">
        <v>39</v>
      </c>
      <c r="I74" s="36">
        <v>27</v>
      </c>
      <c r="J74" s="33">
        <v>15</v>
      </c>
      <c r="K74" s="34">
        <v>14</v>
      </c>
      <c r="L74" s="31">
        <v>95</v>
      </c>
    </row>
    <row r="75" spans="1:12" s="11" customFormat="1" ht="17" customHeight="1" x14ac:dyDescent="0.2">
      <c r="A75" s="27" t="s">
        <v>311</v>
      </c>
      <c r="B75" s="28" t="s">
        <v>111</v>
      </c>
      <c r="C75" s="33">
        <v>35</v>
      </c>
      <c r="D75" s="33">
        <v>24</v>
      </c>
      <c r="E75" s="33">
        <v>12</v>
      </c>
      <c r="F75" s="34">
        <v>12</v>
      </c>
      <c r="G75" s="31">
        <v>83</v>
      </c>
      <c r="H75" s="33">
        <v>35</v>
      </c>
      <c r="I75" s="36">
        <v>14</v>
      </c>
      <c r="J75" s="33">
        <v>13</v>
      </c>
      <c r="K75" s="34">
        <v>13</v>
      </c>
      <c r="L75" s="31">
        <v>75</v>
      </c>
    </row>
    <row r="76" spans="1:12" s="11" customFormat="1" ht="17" customHeight="1" x14ac:dyDescent="0.2">
      <c r="A76" s="27" t="s">
        <v>315</v>
      </c>
      <c r="B76" s="28" t="s">
        <v>93</v>
      </c>
      <c r="C76" s="33">
        <v>0</v>
      </c>
      <c r="D76" s="33">
        <v>0</v>
      </c>
      <c r="E76" s="33">
        <v>0</v>
      </c>
      <c r="F76" s="34">
        <v>0</v>
      </c>
      <c r="G76" s="31">
        <v>0</v>
      </c>
      <c r="H76" s="33">
        <v>28</v>
      </c>
      <c r="I76" s="36">
        <v>23</v>
      </c>
      <c r="J76" s="33">
        <v>11</v>
      </c>
      <c r="K76" s="34">
        <v>10</v>
      </c>
      <c r="L76" s="31">
        <v>72</v>
      </c>
    </row>
    <row r="77" spans="1:12" s="11" customFormat="1" ht="17" customHeight="1" x14ac:dyDescent="0.2">
      <c r="A77" s="27" t="s">
        <v>303</v>
      </c>
      <c r="B77" s="28" t="s">
        <v>113</v>
      </c>
      <c r="C77" s="33">
        <v>33</v>
      </c>
      <c r="D77" s="33">
        <v>25</v>
      </c>
      <c r="E77" s="33">
        <v>13</v>
      </c>
      <c r="F77" s="34">
        <v>14</v>
      </c>
      <c r="G77" s="31">
        <v>85</v>
      </c>
      <c r="H77" s="33">
        <v>34</v>
      </c>
      <c r="I77" s="36">
        <v>26</v>
      </c>
      <c r="J77" s="33">
        <v>14</v>
      </c>
      <c r="K77" s="34">
        <v>14</v>
      </c>
      <c r="L77" s="31">
        <v>88</v>
      </c>
    </row>
    <row r="78" spans="1:12" s="11" customFormat="1" ht="17" customHeight="1" x14ac:dyDescent="0.2">
      <c r="A78" s="27" t="s">
        <v>166</v>
      </c>
      <c r="B78" s="28" t="s">
        <v>36</v>
      </c>
      <c r="C78" s="33">
        <v>24</v>
      </c>
      <c r="D78" s="33">
        <v>23</v>
      </c>
      <c r="E78" s="33">
        <v>9</v>
      </c>
      <c r="F78" s="34">
        <v>9</v>
      </c>
      <c r="G78" s="31">
        <v>65</v>
      </c>
      <c r="H78" s="33">
        <v>0</v>
      </c>
      <c r="I78" s="36">
        <v>0</v>
      </c>
      <c r="J78" s="33">
        <v>0</v>
      </c>
      <c r="K78" s="34">
        <v>0</v>
      </c>
      <c r="L78" s="31">
        <v>0</v>
      </c>
    </row>
    <row r="79" spans="1:12" s="11" customFormat="1" ht="17" customHeight="1" x14ac:dyDescent="0.2">
      <c r="A79" s="27" t="s">
        <v>312</v>
      </c>
      <c r="B79" s="28" t="s">
        <v>112</v>
      </c>
      <c r="C79" s="33">
        <v>27</v>
      </c>
      <c r="D79" s="33">
        <v>20</v>
      </c>
      <c r="E79" s="33">
        <v>6</v>
      </c>
      <c r="F79" s="34">
        <v>10</v>
      </c>
      <c r="G79" s="31">
        <v>63</v>
      </c>
      <c r="H79" s="33">
        <v>28</v>
      </c>
      <c r="I79" s="36">
        <v>23</v>
      </c>
      <c r="J79" s="33">
        <v>9</v>
      </c>
      <c r="K79" s="34">
        <v>11</v>
      </c>
      <c r="L79" s="31">
        <v>71</v>
      </c>
    </row>
    <row r="80" spans="1:12" s="11" customFormat="1" ht="17" customHeight="1" x14ac:dyDescent="0.2">
      <c r="A80" s="27" t="s">
        <v>170</v>
      </c>
      <c r="B80" s="28" t="s">
        <v>119</v>
      </c>
      <c r="C80" s="33">
        <v>32</v>
      </c>
      <c r="D80" s="33">
        <v>23</v>
      </c>
      <c r="E80" s="33">
        <v>10</v>
      </c>
      <c r="F80" s="34">
        <v>10</v>
      </c>
      <c r="G80" s="31">
        <v>75</v>
      </c>
      <c r="H80" s="33">
        <v>0</v>
      </c>
      <c r="I80" s="36">
        <v>0</v>
      </c>
      <c r="J80" s="33">
        <v>0</v>
      </c>
      <c r="K80" s="34">
        <v>0</v>
      </c>
      <c r="L80" s="31">
        <v>0</v>
      </c>
    </row>
    <row r="81" spans="1:12" s="11" customFormat="1" ht="17" customHeight="1" x14ac:dyDescent="0.2">
      <c r="A81" s="27" t="s">
        <v>146</v>
      </c>
      <c r="B81" s="28" t="s">
        <v>98</v>
      </c>
      <c r="C81" s="33">
        <v>32</v>
      </c>
      <c r="D81" s="33">
        <v>23</v>
      </c>
      <c r="E81" s="33">
        <v>9</v>
      </c>
      <c r="F81" s="34">
        <v>12</v>
      </c>
      <c r="G81" s="31">
        <v>76</v>
      </c>
      <c r="H81" s="33">
        <v>33</v>
      </c>
      <c r="I81" s="36">
        <v>23</v>
      </c>
      <c r="J81" s="33">
        <v>11</v>
      </c>
      <c r="K81" s="34">
        <v>12</v>
      </c>
      <c r="L81" s="31">
        <v>79</v>
      </c>
    </row>
    <row r="82" spans="1:12" s="11" customFormat="1" ht="17" customHeight="1" x14ac:dyDescent="0.2">
      <c r="A82" s="27" t="s">
        <v>308</v>
      </c>
      <c r="B82" s="28" t="s">
        <v>286</v>
      </c>
      <c r="C82" s="33">
        <v>25</v>
      </c>
      <c r="D82" s="33">
        <v>23</v>
      </c>
      <c r="E82" s="33">
        <v>12</v>
      </c>
      <c r="F82" s="34">
        <v>12</v>
      </c>
      <c r="G82" s="31">
        <v>72</v>
      </c>
      <c r="H82" s="33">
        <v>22</v>
      </c>
      <c r="I82" s="36">
        <v>11</v>
      </c>
      <c r="J82" s="33">
        <v>10</v>
      </c>
      <c r="K82" s="34">
        <v>12</v>
      </c>
      <c r="L82" s="31">
        <v>55</v>
      </c>
    </row>
    <row r="95" spans="1:12" x14ac:dyDescent="0.2">
      <c r="B95" s="21"/>
      <c r="E95" s="15"/>
    </row>
  </sheetData>
  <mergeCells count="6">
    <mergeCell ref="A3:A5"/>
    <mergeCell ref="C3:F3"/>
    <mergeCell ref="H3:K3"/>
    <mergeCell ref="E4:F4"/>
    <mergeCell ref="J4:K4"/>
    <mergeCell ref="B3:B5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G122"/>
  <sheetViews>
    <sheetView topLeftCell="A47" zoomScaleNormal="100" workbookViewId="0">
      <selection activeCell="D52" sqref="D52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4.1640625" style="1" customWidth="1"/>
    <col min="5" max="5" width="9.5" style="3" customWidth="1"/>
    <col min="6" max="6" width="9.5" style="1" customWidth="1"/>
    <col min="7" max="7" width="12" style="1" customWidth="1"/>
    <col min="8" max="9" width="8.83203125" style="1" customWidth="1"/>
    <col min="10" max="16384" width="8.83203125" style="1"/>
  </cols>
  <sheetData>
    <row r="1" spans="2:7" ht="6" customHeight="1" x14ac:dyDescent="0.2"/>
    <row r="2" spans="2:7" ht="20" customHeight="1" x14ac:dyDescent="0.2">
      <c r="C2" s="88"/>
      <c r="D2" s="176" t="s">
        <v>291</v>
      </c>
      <c r="E2" s="176"/>
      <c r="F2" s="176"/>
      <c r="G2" s="176"/>
    </row>
    <row r="3" spans="2:7" ht="20" customHeight="1" x14ac:dyDescent="0.2">
      <c r="C3" s="148"/>
      <c r="D3" s="176" t="s">
        <v>294</v>
      </c>
      <c r="E3" s="176"/>
      <c r="F3" s="176"/>
      <c r="G3" s="176"/>
    </row>
    <row r="4" spans="2:7" ht="13" customHeight="1" x14ac:dyDescent="0.2">
      <c r="D4" s="177" t="s">
        <v>293</v>
      </c>
      <c r="E4" s="177"/>
      <c r="F4" s="177"/>
      <c r="G4" s="177"/>
    </row>
    <row r="5" spans="2:7" ht="13" customHeight="1" x14ac:dyDescent="0.2">
      <c r="D5" s="178" t="s">
        <v>292</v>
      </c>
      <c r="E5" s="178"/>
      <c r="F5" s="178"/>
      <c r="G5" s="178"/>
    </row>
    <row r="6" spans="2:7" ht="6" customHeight="1" x14ac:dyDescent="0.2">
      <c r="D6" s="175"/>
      <c r="E6" s="175"/>
      <c r="F6" s="175"/>
      <c r="G6" s="175"/>
    </row>
    <row r="7" spans="2:7" ht="16" x14ac:dyDescent="0.2">
      <c r="D7" s="192" t="s">
        <v>80</v>
      </c>
      <c r="E7" s="193"/>
      <c r="F7" s="193"/>
      <c r="G7" s="193"/>
    </row>
    <row r="8" spans="2:7" ht="17" customHeight="1" x14ac:dyDescent="0.2">
      <c r="D8" s="191" t="s">
        <v>78</v>
      </c>
      <c r="E8" s="191"/>
      <c r="F8" s="191"/>
      <c r="G8" s="191"/>
    </row>
    <row r="9" spans="2:7" ht="8" customHeight="1" x14ac:dyDescent="0.2">
      <c r="D9" s="5"/>
      <c r="E9" s="5"/>
    </row>
    <row r="10" spans="2:7" s="4" customFormat="1" ht="31" customHeight="1" x14ac:dyDescent="0.2">
      <c r="B10" s="37" t="s">
        <v>0</v>
      </c>
      <c r="C10" s="37" t="s">
        <v>81</v>
      </c>
      <c r="D10" s="37" t="s">
        <v>82</v>
      </c>
      <c r="E10" s="37" t="s">
        <v>83</v>
      </c>
      <c r="F10" s="37" t="s">
        <v>84</v>
      </c>
      <c r="G10" s="37" t="s">
        <v>21</v>
      </c>
    </row>
    <row r="11" spans="2:7" x14ac:dyDescent="0.2">
      <c r="B11" s="26">
        <v>1</v>
      </c>
      <c r="C11" s="26" t="s">
        <v>145</v>
      </c>
      <c r="D11" s="42" t="s">
        <v>37</v>
      </c>
      <c r="E11" s="16">
        <v>92</v>
      </c>
      <c r="F11" s="17">
        <v>97</v>
      </c>
      <c r="G11" s="38">
        <v>97</v>
      </c>
    </row>
    <row r="12" spans="2:7" x14ac:dyDescent="0.2">
      <c r="B12" s="26">
        <v>2</v>
      </c>
      <c r="C12" s="26" t="s">
        <v>176</v>
      </c>
      <c r="D12" s="42" t="s">
        <v>50</v>
      </c>
      <c r="E12" s="16">
        <v>0</v>
      </c>
      <c r="F12" s="17">
        <v>95</v>
      </c>
      <c r="G12" s="41">
        <v>95</v>
      </c>
    </row>
    <row r="13" spans="2:7" x14ac:dyDescent="0.2">
      <c r="B13" s="26">
        <v>3</v>
      </c>
      <c r="C13" s="26" t="s">
        <v>150</v>
      </c>
      <c r="D13" s="42" t="s">
        <v>149</v>
      </c>
      <c r="E13" s="16">
        <v>0</v>
      </c>
      <c r="F13" s="17">
        <v>95</v>
      </c>
      <c r="G13" s="41">
        <v>95</v>
      </c>
    </row>
    <row r="14" spans="2:7" x14ac:dyDescent="0.2">
      <c r="B14" s="26">
        <v>4</v>
      </c>
      <c r="C14" s="26" t="s">
        <v>184</v>
      </c>
      <c r="D14" s="42" t="s">
        <v>29</v>
      </c>
      <c r="E14" s="16">
        <v>94</v>
      </c>
      <c r="F14" s="17">
        <v>90</v>
      </c>
      <c r="G14" s="41">
        <v>94</v>
      </c>
    </row>
    <row r="15" spans="2:7" x14ac:dyDescent="0.2">
      <c r="B15" s="26">
        <v>5</v>
      </c>
      <c r="C15" s="26" t="s">
        <v>302</v>
      </c>
      <c r="D15" s="42" t="s">
        <v>103</v>
      </c>
      <c r="E15" s="16">
        <v>88</v>
      </c>
      <c r="F15" s="17">
        <v>93</v>
      </c>
      <c r="G15" s="41">
        <v>93</v>
      </c>
    </row>
    <row r="16" spans="2:7" x14ac:dyDescent="0.2">
      <c r="B16" s="26">
        <v>6</v>
      </c>
      <c r="C16" s="26" t="s">
        <v>57</v>
      </c>
      <c r="D16" s="42" t="s">
        <v>135</v>
      </c>
      <c r="E16" s="16">
        <v>86</v>
      </c>
      <c r="F16" s="17">
        <v>93</v>
      </c>
      <c r="G16" s="41">
        <v>93</v>
      </c>
    </row>
    <row r="17" spans="2:7" x14ac:dyDescent="0.2">
      <c r="B17" s="26">
        <v>7</v>
      </c>
      <c r="C17" s="26" t="s">
        <v>181</v>
      </c>
      <c r="D17" s="42" t="s">
        <v>143</v>
      </c>
      <c r="E17" s="16">
        <v>89</v>
      </c>
      <c r="F17" s="17">
        <v>91</v>
      </c>
      <c r="G17" s="41">
        <v>91</v>
      </c>
    </row>
    <row r="18" spans="2:7" x14ac:dyDescent="0.2">
      <c r="B18" s="26">
        <v>8</v>
      </c>
      <c r="C18" s="26" t="s">
        <v>189</v>
      </c>
      <c r="D18" s="42" t="s">
        <v>31</v>
      </c>
      <c r="E18" s="16">
        <v>90</v>
      </c>
      <c r="F18" s="17">
        <v>81</v>
      </c>
      <c r="G18" s="41">
        <v>90</v>
      </c>
    </row>
    <row r="19" spans="2:7" x14ac:dyDescent="0.2">
      <c r="B19" s="26">
        <v>9</v>
      </c>
      <c r="C19" s="26" t="s">
        <v>133</v>
      </c>
      <c r="D19" s="42" t="s">
        <v>100</v>
      </c>
      <c r="E19" s="16">
        <v>88</v>
      </c>
      <c r="F19" s="17">
        <v>89</v>
      </c>
      <c r="G19" s="41">
        <v>89</v>
      </c>
    </row>
    <row r="20" spans="2:7" x14ac:dyDescent="0.2">
      <c r="B20" s="26">
        <v>10</v>
      </c>
      <c r="C20" s="26" t="s">
        <v>306</v>
      </c>
      <c r="D20" s="42" t="s">
        <v>220</v>
      </c>
      <c r="E20" s="16">
        <v>87</v>
      </c>
      <c r="F20" s="17">
        <v>89</v>
      </c>
      <c r="G20" s="41">
        <v>89</v>
      </c>
    </row>
    <row r="21" spans="2:7" x14ac:dyDescent="0.2">
      <c r="B21" s="26">
        <v>11</v>
      </c>
      <c r="C21" s="26" t="s">
        <v>180</v>
      </c>
      <c r="D21" s="42" t="s">
        <v>53</v>
      </c>
      <c r="E21" s="16">
        <v>88</v>
      </c>
      <c r="F21" s="17">
        <v>85</v>
      </c>
      <c r="G21" s="41">
        <v>88</v>
      </c>
    </row>
    <row r="22" spans="2:7" x14ac:dyDescent="0.2">
      <c r="B22" s="26">
        <v>12</v>
      </c>
      <c r="C22" s="26" t="s">
        <v>303</v>
      </c>
      <c r="D22" s="42" t="s">
        <v>113</v>
      </c>
      <c r="E22" s="16">
        <v>85</v>
      </c>
      <c r="F22" s="17">
        <v>88</v>
      </c>
      <c r="G22" s="41">
        <v>88</v>
      </c>
    </row>
    <row r="23" spans="2:7" x14ac:dyDescent="0.2">
      <c r="B23" s="26">
        <v>13</v>
      </c>
      <c r="C23" s="26" t="s">
        <v>198</v>
      </c>
      <c r="D23" s="42" t="s">
        <v>40</v>
      </c>
      <c r="E23" s="16">
        <v>78</v>
      </c>
      <c r="F23" s="17">
        <v>88</v>
      </c>
      <c r="G23" s="41">
        <v>88</v>
      </c>
    </row>
    <row r="24" spans="2:7" x14ac:dyDescent="0.2">
      <c r="B24" s="26">
        <v>14</v>
      </c>
      <c r="C24" s="26" t="s">
        <v>128</v>
      </c>
      <c r="D24" s="42" t="s">
        <v>127</v>
      </c>
      <c r="E24" s="16">
        <v>87</v>
      </c>
      <c r="F24" s="17">
        <v>0</v>
      </c>
      <c r="G24" s="41">
        <v>87</v>
      </c>
    </row>
    <row r="25" spans="2:7" x14ac:dyDescent="0.2">
      <c r="B25" s="26">
        <v>15</v>
      </c>
      <c r="C25" s="26" t="s">
        <v>197</v>
      </c>
      <c r="D25" s="42" t="s">
        <v>109</v>
      </c>
      <c r="E25" s="16">
        <v>87</v>
      </c>
      <c r="F25" s="17">
        <v>0</v>
      </c>
      <c r="G25" s="41">
        <v>87</v>
      </c>
    </row>
    <row r="26" spans="2:7" x14ac:dyDescent="0.2">
      <c r="B26" s="26">
        <v>16</v>
      </c>
      <c r="C26" s="26" t="s">
        <v>182</v>
      </c>
      <c r="D26" s="42" t="s">
        <v>130</v>
      </c>
      <c r="E26" s="16">
        <v>86</v>
      </c>
      <c r="F26" s="17">
        <v>80</v>
      </c>
      <c r="G26" s="41">
        <v>86</v>
      </c>
    </row>
    <row r="27" spans="2:7" x14ac:dyDescent="0.2">
      <c r="B27" s="26">
        <v>17</v>
      </c>
      <c r="C27" s="26" t="s">
        <v>25</v>
      </c>
      <c r="D27" s="42" t="s">
        <v>35</v>
      </c>
      <c r="E27" s="16">
        <v>78</v>
      </c>
      <c r="F27" s="17">
        <v>86</v>
      </c>
      <c r="G27" s="41">
        <v>86</v>
      </c>
    </row>
    <row r="28" spans="2:7" x14ac:dyDescent="0.2">
      <c r="B28" s="26">
        <v>18</v>
      </c>
      <c r="C28" s="26" t="s">
        <v>178</v>
      </c>
      <c r="D28" s="42" t="s">
        <v>51</v>
      </c>
      <c r="E28" s="16">
        <v>77</v>
      </c>
      <c r="F28" s="17">
        <v>86</v>
      </c>
      <c r="G28" s="41">
        <v>86</v>
      </c>
    </row>
    <row r="29" spans="2:7" x14ac:dyDescent="0.2">
      <c r="B29" s="26">
        <v>19</v>
      </c>
      <c r="C29" s="26" t="s">
        <v>142</v>
      </c>
      <c r="D29" s="42" t="s">
        <v>116</v>
      </c>
      <c r="E29" s="16">
        <v>76</v>
      </c>
      <c r="F29" s="17">
        <v>86</v>
      </c>
      <c r="G29" s="41">
        <v>86</v>
      </c>
    </row>
    <row r="30" spans="2:7" x14ac:dyDescent="0.2">
      <c r="B30" s="26">
        <v>20</v>
      </c>
      <c r="C30" s="26" t="s">
        <v>187</v>
      </c>
      <c r="D30" s="42" t="s">
        <v>95</v>
      </c>
      <c r="E30" s="16">
        <v>85</v>
      </c>
      <c r="F30" s="17">
        <v>85</v>
      </c>
      <c r="G30" s="41">
        <v>85</v>
      </c>
    </row>
    <row r="31" spans="2:7" x14ac:dyDescent="0.2">
      <c r="B31" s="26">
        <v>21</v>
      </c>
      <c r="C31" s="26" t="s">
        <v>239</v>
      </c>
      <c r="D31" s="42" t="s">
        <v>319</v>
      </c>
      <c r="E31" s="16">
        <v>81</v>
      </c>
      <c r="F31" s="17">
        <v>85</v>
      </c>
      <c r="G31" s="41">
        <v>85</v>
      </c>
    </row>
    <row r="32" spans="2:7" x14ac:dyDescent="0.2">
      <c r="B32" s="26">
        <v>22</v>
      </c>
      <c r="C32" s="26" t="s">
        <v>205</v>
      </c>
      <c r="D32" s="42" t="s">
        <v>114</v>
      </c>
      <c r="E32" s="16">
        <v>82</v>
      </c>
      <c r="F32" s="17">
        <v>84</v>
      </c>
      <c r="G32" s="41">
        <v>84</v>
      </c>
    </row>
    <row r="33" spans="2:7" x14ac:dyDescent="0.2">
      <c r="B33" s="26">
        <v>23</v>
      </c>
      <c r="C33" s="26" t="s">
        <v>216</v>
      </c>
      <c r="D33" s="42" t="s">
        <v>157</v>
      </c>
      <c r="E33" s="16">
        <v>84</v>
      </c>
      <c r="F33" s="17">
        <v>0</v>
      </c>
      <c r="G33" s="41">
        <v>84</v>
      </c>
    </row>
    <row r="34" spans="2:7" x14ac:dyDescent="0.2">
      <c r="B34" s="26">
        <v>24</v>
      </c>
      <c r="C34" s="26" t="s">
        <v>186</v>
      </c>
      <c r="D34" s="42" t="s">
        <v>94</v>
      </c>
      <c r="E34" s="16">
        <v>82</v>
      </c>
      <c r="F34" s="17">
        <v>83</v>
      </c>
      <c r="G34" s="41">
        <v>83</v>
      </c>
    </row>
    <row r="35" spans="2:7" x14ac:dyDescent="0.2">
      <c r="B35" s="26">
        <v>25</v>
      </c>
      <c r="C35" s="26" t="s">
        <v>311</v>
      </c>
      <c r="D35" s="42" t="s">
        <v>111</v>
      </c>
      <c r="E35" s="16">
        <v>83</v>
      </c>
      <c r="F35" s="17">
        <v>75</v>
      </c>
      <c r="G35" s="41">
        <v>83</v>
      </c>
    </row>
    <row r="36" spans="2:7" x14ac:dyDescent="0.2">
      <c r="B36" s="26">
        <v>26</v>
      </c>
      <c r="C36" s="26" t="s">
        <v>185</v>
      </c>
      <c r="D36" s="42" t="s">
        <v>30</v>
      </c>
      <c r="E36" s="16">
        <v>75</v>
      </c>
      <c r="F36" s="17">
        <v>83</v>
      </c>
      <c r="G36" s="41">
        <v>83</v>
      </c>
    </row>
    <row r="37" spans="2:7" x14ac:dyDescent="0.2">
      <c r="B37" s="26">
        <v>27</v>
      </c>
      <c r="C37" s="26" t="s">
        <v>201</v>
      </c>
      <c r="D37" s="42" t="s">
        <v>43</v>
      </c>
      <c r="E37" s="16">
        <v>0</v>
      </c>
      <c r="F37" s="17">
        <v>83</v>
      </c>
      <c r="G37" s="41">
        <v>83</v>
      </c>
    </row>
    <row r="38" spans="2:7" x14ac:dyDescent="0.2">
      <c r="B38" s="26">
        <v>28</v>
      </c>
      <c r="C38" s="26" t="s">
        <v>60</v>
      </c>
      <c r="D38" s="42" t="s">
        <v>47</v>
      </c>
      <c r="E38" s="16">
        <v>0</v>
      </c>
      <c r="F38" s="17">
        <v>83</v>
      </c>
      <c r="G38" s="41">
        <v>83</v>
      </c>
    </row>
    <row r="39" spans="2:7" x14ac:dyDescent="0.2">
      <c r="B39" s="150">
        <v>29</v>
      </c>
      <c r="C39" s="150" t="s">
        <v>137</v>
      </c>
      <c r="D39" s="156" t="s">
        <v>136</v>
      </c>
      <c r="E39" s="16">
        <v>82</v>
      </c>
      <c r="F39" s="17">
        <v>82</v>
      </c>
      <c r="G39" s="157">
        <v>82</v>
      </c>
    </row>
    <row r="40" spans="2:7" x14ac:dyDescent="0.2">
      <c r="B40" s="150">
        <v>30</v>
      </c>
      <c r="C40" s="150" t="s">
        <v>213</v>
      </c>
      <c r="D40" s="156" t="s">
        <v>212</v>
      </c>
      <c r="E40" s="16">
        <v>82</v>
      </c>
      <c r="F40" s="17">
        <v>80</v>
      </c>
      <c r="G40" s="157">
        <v>82</v>
      </c>
    </row>
    <row r="41" spans="2:7" x14ac:dyDescent="0.2">
      <c r="B41" s="150">
        <v>31</v>
      </c>
      <c r="C41" s="150" t="s">
        <v>314</v>
      </c>
      <c r="D41" s="156" t="s">
        <v>280</v>
      </c>
      <c r="E41" s="16">
        <v>0</v>
      </c>
      <c r="F41" s="17">
        <v>82</v>
      </c>
      <c r="G41" s="157">
        <v>82</v>
      </c>
    </row>
    <row r="42" spans="2:7" ht="16" thickBot="1" x14ac:dyDescent="0.25">
      <c r="B42" s="162">
        <v>32</v>
      </c>
      <c r="C42" s="162" t="s">
        <v>307</v>
      </c>
      <c r="D42" s="163" t="s">
        <v>316</v>
      </c>
      <c r="E42" s="164">
        <v>80</v>
      </c>
      <c r="F42" s="165">
        <v>81</v>
      </c>
      <c r="G42" s="166">
        <v>81</v>
      </c>
    </row>
    <row r="43" spans="2:7" ht="16" thickTop="1" x14ac:dyDescent="0.2">
      <c r="B43" s="26">
        <v>33</v>
      </c>
      <c r="C43" s="26" t="s">
        <v>209</v>
      </c>
      <c r="D43" s="42" t="s">
        <v>46</v>
      </c>
      <c r="E43" s="16">
        <v>72</v>
      </c>
      <c r="F43" s="17">
        <v>80</v>
      </c>
      <c r="G43" s="41">
        <v>80</v>
      </c>
    </row>
    <row r="44" spans="2:7" x14ac:dyDescent="0.2">
      <c r="B44" s="26">
        <v>34</v>
      </c>
      <c r="C44" s="26" t="s">
        <v>146</v>
      </c>
      <c r="D44" s="42" t="s">
        <v>98</v>
      </c>
      <c r="E44" s="16">
        <v>76</v>
      </c>
      <c r="F44" s="17">
        <v>79</v>
      </c>
      <c r="G44" s="41">
        <v>79</v>
      </c>
    </row>
    <row r="45" spans="2:7" x14ac:dyDescent="0.2">
      <c r="B45" s="26">
        <v>35</v>
      </c>
      <c r="C45" s="26" t="s">
        <v>261</v>
      </c>
      <c r="D45" s="42" t="s">
        <v>92</v>
      </c>
      <c r="E45" s="16">
        <v>77</v>
      </c>
      <c r="F45" s="17">
        <v>78</v>
      </c>
      <c r="G45" s="41">
        <v>78</v>
      </c>
    </row>
    <row r="46" spans="2:7" x14ac:dyDescent="0.2">
      <c r="B46" s="26">
        <v>36</v>
      </c>
      <c r="C46" s="26" t="s">
        <v>58</v>
      </c>
      <c r="D46" s="42" t="s">
        <v>33</v>
      </c>
      <c r="E46" s="16">
        <v>78</v>
      </c>
      <c r="F46" s="17">
        <v>39</v>
      </c>
      <c r="G46" s="41">
        <v>78</v>
      </c>
    </row>
    <row r="47" spans="2:7" x14ac:dyDescent="0.2">
      <c r="B47" s="26">
        <v>37</v>
      </c>
      <c r="C47" s="26" t="s">
        <v>140</v>
      </c>
      <c r="D47" s="42" t="s">
        <v>32</v>
      </c>
      <c r="E47" s="16">
        <v>0</v>
      </c>
      <c r="F47" s="17">
        <v>77</v>
      </c>
      <c r="G47" s="41">
        <v>77</v>
      </c>
    </row>
    <row r="48" spans="2:7" x14ac:dyDescent="0.2">
      <c r="B48" s="26">
        <v>38</v>
      </c>
      <c r="C48" s="26" t="s">
        <v>285</v>
      </c>
      <c r="D48" s="42" t="s">
        <v>284</v>
      </c>
      <c r="E48" s="16">
        <v>76</v>
      </c>
      <c r="F48" s="17">
        <v>70</v>
      </c>
      <c r="G48" s="41">
        <v>76</v>
      </c>
    </row>
    <row r="49" spans="2:7" x14ac:dyDescent="0.2">
      <c r="B49" s="26">
        <v>39</v>
      </c>
      <c r="C49" s="26" t="s">
        <v>262</v>
      </c>
      <c r="D49" s="42" t="s">
        <v>97</v>
      </c>
      <c r="E49" s="16">
        <v>76</v>
      </c>
      <c r="F49" s="17">
        <v>70</v>
      </c>
      <c r="G49" s="41">
        <v>76</v>
      </c>
    </row>
    <row r="50" spans="2:7" x14ac:dyDescent="0.2">
      <c r="B50" s="26">
        <v>40</v>
      </c>
      <c r="C50" s="26" t="s">
        <v>173</v>
      </c>
      <c r="D50" s="42" t="s">
        <v>49</v>
      </c>
      <c r="E50" s="16">
        <v>68</v>
      </c>
      <c r="F50" s="17">
        <v>76</v>
      </c>
      <c r="G50" s="41">
        <v>76</v>
      </c>
    </row>
    <row r="51" spans="2:7" x14ac:dyDescent="0.2">
      <c r="B51" s="26">
        <v>41</v>
      </c>
      <c r="C51" s="26" t="s">
        <v>161</v>
      </c>
      <c r="D51" s="42" t="s">
        <v>160</v>
      </c>
      <c r="E51" s="16">
        <v>60</v>
      </c>
      <c r="F51" s="17">
        <v>76</v>
      </c>
      <c r="G51" s="41">
        <v>76</v>
      </c>
    </row>
    <row r="52" spans="2:7" x14ac:dyDescent="0.2">
      <c r="B52" s="26">
        <v>42</v>
      </c>
      <c r="C52" s="26" t="s">
        <v>26</v>
      </c>
      <c r="D52" s="42" t="s">
        <v>39</v>
      </c>
      <c r="E52" s="16">
        <v>75</v>
      </c>
      <c r="F52" s="17">
        <v>69</v>
      </c>
      <c r="G52" s="41">
        <v>75</v>
      </c>
    </row>
    <row r="53" spans="2:7" x14ac:dyDescent="0.2">
      <c r="B53" s="26">
        <v>43</v>
      </c>
      <c r="C53" s="26" t="s">
        <v>170</v>
      </c>
      <c r="D53" s="42" t="s">
        <v>119</v>
      </c>
      <c r="E53" s="16">
        <v>75</v>
      </c>
      <c r="F53" s="17">
        <v>0</v>
      </c>
      <c r="G53" s="41">
        <v>75</v>
      </c>
    </row>
    <row r="54" spans="2:7" x14ac:dyDescent="0.2">
      <c r="B54" s="26">
        <v>44</v>
      </c>
      <c r="C54" s="26" t="s">
        <v>204</v>
      </c>
      <c r="D54" s="42" t="s">
        <v>167</v>
      </c>
      <c r="E54" s="16">
        <v>0</v>
      </c>
      <c r="F54" s="17">
        <v>74</v>
      </c>
      <c r="G54" s="41">
        <v>74</v>
      </c>
    </row>
    <row r="55" spans="2:7" x14ac:dyDescent="0.2">
      <c r="B55" s="26">
        <v>45</v>
      </c>
      <c r="C55" s="26" t="s">
        <v>194</v>
      </c>
      <c r="D55" s="42" t="s">
        <v>34</v>
      </c>
      <c r="E55" s="16">
        <v>70</v>
      </c>
      <c r="F55" s="17">
        <v>73</v>
      </c>
      <c r="G55" s="41">
        <v>73</v>
      </c>
    </row>
    <row r="56" spans="2:7" x14ac:dyDescent="0.2">
      <c r="B56" s="26">
        <v>46</v>
      </c>
      <c r="C56" s="26" t="s">
        <v>208</v>
      </c>
      <c r="D56" s="42" t="s">
        <v>117</v>
      </c>
      <c r="E56" s="16">
        <v>73</v>
      </c>
      <c r="F56" s="17">
        <v>66</v>
      </c>
      <c r="G56" s="41">
        <v>73</v>
      </c>
    </row>
    <row r="57" spans="2:7" x14ac:dyDescent="0.2">
      <c r="B57" s="26">
        <v>47</v>
      </c>
      <c r="C57" s="26" t="s">
        <v>304</v>
      </c>
      <c r="D57" s="42" t="s">
        <v>282</v>
      </c>
      <c r="E57" s="16">
        <v>62</v>
      </c>
      <c r="F57" s="17">
        <v>73</v>
      </c>
      <c r="G57" s="41">
        <v>73</v>
      </c>
    </row>
    <row r="58" spans="2:7" x14ac:dyDescent="0.2">
      <c r="B58" s="26">
        <v>48</v>
      </c>
      <c r="C58" s="26" t="s">
        <v>183</v>
      </c>
      <c r="D58" s="42" t="s">
        <v>28</v>
      </c>
      <c r="E58" s="16">
        <v>0</v>
      </c>
      <c r="F58" s="17">
        <v>73</v>
      </c>
      <c r="G58" s="41">
        <v>73</v>
      </c>
    </row>
    <row r="59" spans="2:7" x14ac:dyDescent="0.2">
      <c r="B59" s="26">
        <v>49</v>
      </c>
      <c r="C59" s="26" t="s">
        <v>313</v>
      </c>
      <c r="D59" s="42" t="s">
        <v>106</v>
      </c>
      <c r="E59" s="16">
        <v>73</v>
      </c>
      <c r="F59" s="17">
        <v>0</v>
      </c>
      <c r="G59" s="41">
        <v>73</v>
      </c>
    </row>
    <row r="60" spans="2:7" x14ac:dyDescent="0.2">
      <c r="B60" s="26">
        <v>50</v>
      </c>
      <c r="C60" s="26" t="s">
        <v>179</v>
      </c>
      <c r="D60" s="42" t="s">
        <v>52</v>
      </c>
      <c r="E60" s="16">
        <v>72</v>
      </c>
      <c r="F60" s="17">
        <v>57</v>
      </c>
      <c r="G60" s="41">
        <v>72</v>
      </c>
    </row>
    <row r="61" spans="2:7" x14ac:dyDescent="0.2">
      <c r="B61" s="26">
        <v>51</v>
      </c>
      <c r="C61" s="26" t="s">
        <v>308</v>
      </c>
      <c r="D61" s="42" t="s">
        <v>286</v>
      </c>
      <c r="E61" s="16">
        <v>72</v>
      </c>
      <c r="F61" s="17">
        <v>55</v>
      </c>
      <c r="G61" s="41">
        <v>72</v>
      </c>
    </row>
    <row r="62" spans="2:7" x14ac:dyDescent="0.2">
      <c r="B62" s="26">
        <v>52</v>
      </c>
      <c r="C62" s="26" t="s">
        <v>310</v>
      </c>
      <c r="D62" s="42" t="s">
        <v>101</v>
      </c>
      <c r="E62" s="16">
        <v>72</v>
      </c>
      <c r="F62" s="17">
        <v>0</v>
      </c>
      <c r="G62" s="41">
        <v>72</v>
      </c>
    </row>
    <row r="63" spans="2:7" x14ac:dyDescent="0.2">
      <c r="B63" s="26">
        <v>53</v>
      </c>
      <c r="C63" s="26" t="s">
        <v>315</v>
      </c>
      <c r="D63" s="42" t="s">
        <v>93</v>
      </c>
      <c r="E63" s="16">
        <v>0</v>
      </c>
      <c r="F63" s="17">
        <v>72</v>
      </c>
      <c r="G63" s="41">
        <v>72</v>
      </c>
    </row>
    <row r="64" spans="2:7" x14ac:dyDescent="0.2">
      <c r="B64" s="26">
        <v>54</v>
      </c>
      <c r="C64" s="26" t="s">
        <v>155</v>
      </c>
      <c r="D64" s="42" t="s">
        <v>154</v>
      </c>
      <c r="E64" s="16">
        <v>72</v>
      </c>
      <c r="F64" s="17">
        <v>0</v>
      </c>
      <c r="G64" s="41">
        <v>72</v>
      </c>
    </row>
    <row r="65" spans="2:7" x14ac:dyDescent="0.2">
      <c r="B65" s="26">
        <v>55</v>
      </c>
      <c r="C65" s="26" t="s">
        <v>199</v>
      </c>
      <c r="D65" s="42" t="s">
        <v>41</v>
      </c>
      <c r="E65" s="16">
        <v>67</v>
      </c>
      <c r="F65" s="17">
        <v>71</v>
      </c>
      <c r="G65" s="41">
        <v>71</v>
      </c>
    </row>
    <row r="66" spans="2:7" x14ac:dyDescent="0.2">
      <c r="B66" s="26">
        <v>56</v>
      </c>
      <c r="C66" s="26" t="s">
        <v>312</v>
      </c>
      <c r="D66" s="42" t="s">
        <v>112</v>
      </c>
      <c r="E66" s="16">
        <v>63</v>
      </c>
      <c r="F66" s="17">
        <v>71</v>
      </c>
      <c r="G66" s="41">
        <v>71</v>
      </c>
    </row>
    <row r="67" spans="2:7" x14ac:dyDescent="0.2">
      <c r="B67" s="26">
        <v>57</v>
      </c>
      <c r="C67" s="26" t="s">
        <v>171</v>
      </c>
      <c r="D67" s="42" t="s">
        <v>48</v>
      </c>
      <c r="E67" s="16">
        <v>71</v>
      </c>
      <c r="F67" s="17">
        <v>0</v>
      </c>
      <c r="G67" s="41">
        <v>71</v>
      </c>
    </row>
    <row r="68" spans="2:7" x14ac:dyDescent="0.2">
      <c r="B68" s="26">
        <v>58</v>
      </c>
      <c r="C68" s="26" t="s">
        <v>56</v>
      </c>
      <c r="D68" s="42" t="s">
        <v>279</v>
      </c>
      <c r="E68" s="16">
        <v>69</v>
      </c>
      <c r="F68" s="17">
        <v>70</v>
      </c>
      <c r="G68" s="41">
        <v>70</v>
      </c>
    </row>
    <row r="69" spans="2:7" x14ac:dyDescent="0.2">
      <c r="B69" s="26">
        <v>59</v>
      </c>
      <c r="C69" s="26" t="s">
        <v>177</v>
      </c>
      <c r="D69" s="42" t="s">
        <v>91</v>
      </c>
      <c r="E69" s="16">
        <v>46</v>
      </c>
      <c r="F69" s="17">
        <v>70</v>
      </c>
      <c r="G69" s="41">
        <v>70</v>
      </c>
    </row>
    <row r="70" spans="2:7" x14ac:dyDescent="0.2">
      <c r="B70" s="26">
        <v>60</v>
      </c>
      <c r="C70" s="26" t="s">
        <v>153</v>
      </c>
      <c r="D70" s="42" t="s">
        <v>152</v>
      </c>
      <c r="E70" s="16">
        <v>60</v>
      </c>
      <c r="F70" s="17">
        <v>69</v>
      </c>
      <c r="G70" s="41">
        <v>69</v>
      </c>
    </row>
    <row r="71" spans="2:7" x14ac:dyDescent="0.2">
      <c r="B71" s="26">
        <v>61</v>
      </c>
      <c r="C71" s="26" t="s">
        <v>27</v>
      </c>
      <c r="D71" s="42" t="s">
        <v>42</v>
      </c>
      <c r="E71" s="16">
        <v>69</v>
      </c>
      <c r="F71" s="17">
        <v>0</v>
      </c>
      <c r="G71" s="41">
        <v>69</v>
      </c>
    </row>
    <row r="72" spans="2:7" x14ac:dyDescent="0.2">
      <c r="B72" s="150">
        <v>62</v>
      </c>
      <c r="C72" s="150" t="s">
        <v>175</v>
      </c>
      <c r="D72" s="156" t="s">
        <v>90</v>
      </c>
      <c r="E72" s="16">
        <v>66</v>
      </c>
      <c r="F72" s="17">
        <v>68</v>
      </c>
      <c r="G72" s="157">
        <v>68</v>
      </c>
    </row>
    <row r="73" spans="2:7" x14ac:dyDescent="0.2">
      <c r="B73" s="150">
        <v>63</v>
      </c>
      <c r="C73" s="150" t="s">
        <v>59</v>
      </c>
      <c r="D73" s="156" t="s">
        <v>74</v>
      </c>
      <c r="E73" s="16">
        <v>60</v>
      </c>
      <c r="F73" s="17">
        <v>68</v>
      </c>
      <c r="G73" s="157">
        <v>68</v>
      </c>
    </row>
    <row r="74" spans="2:7" ht="16" thickBot="1" x14ac:dyDescent="0.25">
      <c r="B74" s="162">
        <v>64</v>
      </c>
      <c r="C74" s="162" t="s">
        <v>195</v>
      </c>
      <c r="D74" s="163" t="s">
        <v>38</v>
      </c>
      <c r="E74" s="164">
        <v>68</v>
      </c>
      <c r="F74" s="165">
        <v>0</v>
      </c>
      <c r="G74" s="166">
        <v>68</v>
      </c>
    </row>
    <row r="75" spans="2:7" ht="16" thickTop="1" x14ac:dyDescent="0.2">
      <c r="B75" s="26">
        <v>65</v>
      </c>
      <c r="C75" s="26" t="s">
        <v>172</v>
      </c>
      <c r="D75" s="42" t="s">
        <v>89</v>
      </c>
      <c r="E75" s="16">
        <v>46</v>
      </c>
      <c r="F75" s="17">
        <v>67</v>
      </c>
      <c r="G75" s="41">
        <v>67</v>
      </c>
    </row>
    <row r="76" spans="2:7" x14ac:dyDescent="0.2">
      <c r="B76" s="26">
        <v>66</v>
      </c>
      <c r="C76" s="26" t="s">
        <v>206</v>
      </c>
      <c r="D76" s="42" t="s">
        <v>115</v>
      </c>
      <c r="E76" s="16">
        <v>65</v>
      </c>
      <c r="F76" s="17">
        <v>0</v>
      </c>
      <c r="G76" s="41">
        <v>65</v>
      </c>
    </row>
    <row r="77" spans="2:7" x14ac:dyDescent="0.2">
      <c r="B77" s="26">
        <v>67</v>
      </c>
      <c r="C77" s="26" t="s">
        <v>166</v>
      </c>
      <c r="D77" s="42" t="s">
        <v>36</v>
      </c>
      <c r="E77" s="16">
        <v>65</v>
      </c>
      <c r="F77" s="17">
        <v>0</v>
      </c>
      <c r="G77" s="41">
        <v>65</v>
      </c>
    </row>
    <row r="78" spans="2:7" x14ac:dyDescent="0.2">
      <c r="B78" s="26">
        <v>68</v>
      </c>
      <c r="C78" s="26" t="s">
        <v>218</v>
      </c>
      <c r="D78" s="42" t="s">
        <v>151</v>
      </c>
      <c r="E78" s="16">
        <v>0</v>
      </c>
      <c r="F78" s="17">
        <v>61</v>
      </c>
      <c r="G78" s="41">
        <v>61</v>
      </c>
    </row>
    <row r="79" spans="2:7" x14ac:dyDescent="0.2">
      <c r="B79" s="26">
        <v>69</v>
      </c>
      <c r="C79" s="26" t="s">
        <v>210</v>
      </c>
      <c r="D79" s="42" t="s">
        <v>165</v>
      </c>
      <c r="E79" s="16">
        <v>61</v>
      </c>
      <c r="F79" s="17">
        <v>0</v>
      </c>
      <c r="G79" s="41">
        <v>61</v>
      </c>
    </row>
    <row r="80" spans="2:7" x14ac:dyDescent="0.2">
      <c r="B80" s="26">
        <v>70</v>
      </c>
      <c r="C80" s="26" t="s">
        <v>164</v>
      </c>
      <c r="D80" s="42" t="s">
        <v>163</v>
      </c>
      <c r="E80" s="16">
        <v>55</v>
      </c>
      <c r="F80" s="17">
        <v>0</v>
      </c>
      <c r="G80" s="41">
        <v>55</v>
      </c>
    </row>
    <row r="81" spans="2:7" x14ac:dyDescent="0.2">
      <c r="B81" s="150">
        <v>71</v>
      </c>
      <c r="C81" s="150" t="s">
        <v>203</v>
      </c>
      <c r="D81" s="156" t="s">
        <v>289</v>
      </c>
      <c r="E81" s="16">
        <v>0</v>
      </c>
      <c r="F81" s="17">
        <v>45</v>
      </c>
      <c r="G81" s="157">
        <v>45</v>
      </c>
    </row>
    <row r="82" spans="2:7" x14ac:dyDescent="0.2">
      <c r="B82" s="153">
        <v>72</v>
      </c>
      <c r="C82" s="153" t="s">
        <v>188</v>
      </c>
      <c r="D82" s="158" t="s">
        <v>131</v>
      </c>
      <c r="E82" s="159">
        <v>0</v>
      </c>
      <c r="F82" s="160">
        <v>32</v>
      </c>
      <c r="G82" s="161">
        <v>32</v>
      </c>
    </row>
    <row r="83" spans="2:7" x14ac:dyDescent="0.2">
      <c r="B83" s="26">
        <v>73</v>
      </c>
      <c r="C83" s="26" t="s">
        <v>207</v>
      </c>
      <c r="D83" s="42" t="s">
        <v>290</v>
      </c>
      <c r="E83" s="16">
        <v>0</v>
      </c>
      <c r="F83" s="17">
        <v>0</v>
      </c>
      <c r="G83" s="41">
        <v>0</v>
      </c>
    </row>
    <row r="84" spans="2:7" x14ac:dyDescent="0.2">
      <c r="B84" s="26">
        <v>74</v>
      </c>
      <c r="C84" s="26" t="s">
        <v>192</v>
      </c>
      <c r="D84" s="42" t="s">
        <v>104</v>
      </c>
      <c r="E84" s="16">
        <v>0</v>
      </c>
      <c r="F84" s="17">
        <v>0</v>
      </c>
      <c r="G84" s="41">
        <v>0</v>
      </c>
    </row>
    <row r="85" spans="2:7" x14ac:dyDescent="0.2">
      <c r="B85" s="26">
        <v>75</v>
      </c>
      <c r="C85" s="26" t="s">
        <v>196</v>
      </c>
      <c r="D85" s="42" t="s">
        <v>108</v>
      </c>
      <c r="E85" s="16">
        <v>0</v>
      </c>
      <c r="F85" s="17">
        <v>0</v>
      </c>
      <c r="G85" s="41">
        <v>0</v>
      </c>
    </row>
    <row r="86" spans="2:7" x14ac:dyDescent="0.2">
      <c r="B86" s="150">
        <v>76</v>
      </c>
      <c r="C86" s="150" t="s">
        <v>305</v>
      </c>
      <c r="D86" s="156" t="s">
        <v>287</v>
      </c>
      <c r="E86" s="16">
        <v>0</v>
      </c>
      <c r="F86" s="17">
        <v>0</v>
      </c>
      <c r="G86" s="157">
        <v>0</v>
      </c>
    </row>
    <row r="87" spans="2:7" x14ac:dyDescent="0.2">
      <c r="B87" s="153">
        <v>77</v>
      </c>
      <c r="C87" s="153" t="s">
        <v>309</v>
      </c>
      <c r="D87" s="158" t="s">
        <v>288</v>
      </c>
      <c r="E87" s="159">
        <v>0</v>
      </c>
      <c r="F87" s="160">
        <v>0</v>
      </c>
      <c r="G87" s="161">
        <v>0</v>
      </c>
    </row>
    <row r="88" spans="2:7" hidden="1" x14ac:dyDescent="0.2">
      <c r="B88" s="26">
        <v>78</v>
      </c>
      <c r="C88" s="26">
        <v>0</v>
      </c>
      <c r="D88" s="42">
        <v>0</v>
      </c>
      <c r="E88" s="16">
        <v>0</v>
      </c>
      <c r="F88" s="17">
        <v>0</v>
      </c>
      <c r="G88" s="41">
        <v>0</v>
      </c>
    </row>
    <row r="89" spans="2:7" hidden="1" x14ac:dyDescent="0.2">
      <c r="B89" s="26">
        <v>79</v>
      </c>
      <c r="C89" s="26">
        <v>0</v>
      </c>
      <c r="D89" s="42">
        <v>0</v>
      </c>
      <c r="E89" s="16">
        <v>0</v>
      </c>
      <c r="F89" s="17">
        <v>0</v>
      </c>
      <c r="G89" s="41">
        <v>0</v>
      </c>
    </row>
    <row r="90" spans="2:7" hidden="1" x14ac:dyDescent="0.2">
      <c r="B90" s="26">
        <v>80</v>
      </c>
      <c r="C90" s="26">
        <v>0</v>
      </c>
      <c r="D90" s="42">
        <v>0</v>
      </c>
      <c r="E90" s="16">
        <v>0</v>
      </c>
      <c r="F90" s="17">
        <v>0</v>
      </c>
      <c r="G90" s="41">
        <v>0</v>
      </c>
    </row>
    <row r="91" spans="2:7" hidden="1" x14ac:dyDescent="0.2">
      <c r="B91" s="26">
        <v>81</v>
      </c>
      <c r="C91" s="26">
        <v>0</v>
      </c>
      <c r="D91" s="42">
        <v>0</v>
      </c>
      <c r="E91" s="16">
        <v>0</v>
      </c>
      <c r="F91" s="17">
        <v>0</v>
      </c>
      <c r="G91" s="41">
        <v>0</v>
      </c>
    </row>
    <row r="92" spans="2:7" hidden="1" x14ac:dyDescent="0.2">
      <c r="B92" s="26">
        <v>82</v>
      </c>
      <c r="C92" s="26">
        <v>0</v>
      </c>
      <c r="D92" s="42">
        <v>0</v>
      </c>
      <c r="E92" s="16">
        <v>0</v>
      </c>
      <c r="F92" s="17">
        <v>0</v>
      </c>
      <c r="G92" s="41">
        <v>0</v>
      </c>
    </row>
    <row r="93" spans="2:7" hidden="1" x14ac:dyDescent="0.2">
      <c r="B93" s="26">
        <v>83</v>
      </c>
      <c r="C93" s="26">
        <v>0</v>
      </c>
      <c r="D93" s="42">
        <v>0</v>
      </c>
      <c r="E93" s="16">
        <v>0</v>
      </c>
      <c r="F93" s="17">
        <v>0</v>
      </c>
      <c r="G93" s="41">
        <v>0</v>
      </c>
    </row>
    <row r="94" spans="2:7" hidden="1" x14ac:dyDescent="0.2">
      <c r="B94" s="26">
        <v>84</v>
      </c>
      <c r="C94" s="26">
        <v>0</v>
      </c>
      <c r="D94" s="42">
        <v>0</v>
      </c>
      <c r="E94" s="16">
        <v>0</v>
      </c>
      <c r="F94" s="17">
        <v>0</v>
      </c>
      <c r="G94" s="41">
        <v>0</v>
      </c>
    </row>
    <row r="95" spans="2:7" hidden="1" x14ac:dyDescent="0.2">
      <c r="B95" s="26">
        <v>85</v>
      </c>
      <c r="C95" s="26">
        <v>0</v>
      </c>
      <c r="D95" s="42">
        <v>0</v>
      </c>
      <c r="E95" s="16">
        <v>0</v>
      </c>
      <c r="F95" s="17">
        <v>0</v>
      </c>
      <c r="G95" s="41">
        <v>0</v>
      </c>
    </row>
    <row r="96" spans="2:7" hidden="1" x14ac:dyDescent="0.2">
      <c r="B96" s="26">
        <v>86</v>
      </c>
      <c r="C96" s="26">
        <v>0</v>
      </c>
      <c r="D96" s="42">
        <v>0</v>
      </c>
      <c r="E96" s="16">
        <v>0</v>
      </c>
      <c r="F96" s="17">
        <v>0</v>
      </c>
      <c r="G96" s="41">
        <v>0</v>
      </c>
    </row>
    <row r="97" spans="2:7" hidden="1" x14ac:dyDescent="0.2">
      <c r="B97" s="26">
        <v>87</v>
      </c>
      <c r="C97" s="26">
        <v>0</v>
      </c>
      <c r="D97" s="42">
        <v>0</v>
      </c>
      <c r="E97" s="16">
        <v>0</v>
      </c>
      <c r="F97" s="17">
        <v>0</v>
      </c>
      <c r="G97" s="41">
        <v>0</v>
      </c>
    </row>
    <row r="98" spans="2:7" hidden="1" x14ac:dyDescent="0.2">
      <c r="B98" s="26">
        <v>88</v>
      </c>
      <c r="C98" s="26">
        <v>0</v>
      </c>
      <c r="D98" s="42">
        <v>0</v>
      </c>
      <c r="E98" s="16">
        <v>0</v>
      </c>
      <c r="F98" s="17">
        <v>0</v>
      </c>
      <c r="G98" s="41">
        <v>0</v>
      </c>
    </row>
    <row r="99" spans="2:7" hidden="1" x14ac:dyDescent="0.2">
      <c r="B99" s="26">
        <v>89</v>
      </c>
      <c r="C99" s="26">
        <v>0</v>
      </c>
      <c r="D99" s="42">
        <v>0</v>
      </c>
      <c r="E99" s="16">
        <v>0</v>
      </c>
      <c r="F99" s="17">
        <v>0</v>
      </c>
      <c r="G99" s="41">
        <v>0</v>
      </c>
    </row>
    <row r="100" spans="2:7" hidden="1" x14ac:dyDescent="0.2">
      <c r="B100" s="26">
        <v>90</v>
      </c>
      <c r="C100" s="26">
        <v>0</v>
      </c>
      <c r="D100" s="42">
        <v>0</v>
      </c>
      <c r="E100" s="16">
        <v>0</v>
      </c>
      <c r="F100" s="17">
        <v>0</v>
      </c>
      <c r="G100" s="41">
        <v>0</v>
      </c>
    </row>
    <row r="101" spans="2:7" hidden="1" x14ac:dyDescent="0.2">
      <c r="B101" s="26">
        <v>91</v>
      </c>
      <c r="C101" s="26">
        <v>0</v>
      </c>
      <c r="D101" s="42">
        <v>0</v>
      </c>
      <c r="E101" s="16">
        <v>0</v>
      </c>
      <c r="F101" s="17">
        <v>0</v>
      </c>
      <c r="G101" s="41">
        <v>0</v>
      </c>
    </row>
    <row r="102" spans="2:7" ht="9" customHeight="1" x14ac:dyDescent="0.2">
      <c r="B102" s="40"/>
      <c r="C102" s="26"/>
      <c r="D102" s="25"/>
    </row>
    <row r="103" spans="2:7" ht="15" customHeight="1" x14ac:dyDescent="0.2">
      <c r="B103" s="140" t="s">
        <v>320</v>
      </c>
      <c r="C103" s="104"/>
      <c r="D103" s="25"/>
      <c r="E103" s="51"/>
    </row>
    <row r="104" spans="2:7" x14ac:dyDescent="0.2">
      <c r="B104" s="44"/>
      <c r="C104" s="26"/>
      <c r="D104" s="25"/>
    </row>
    <row r="105" spans="2:7" x14ac:dyDescent="0.2">
      <c r="B105" s="2" t="s">
        <v>75</v>
      </c>
      <c r="C105" s="26"/>
      <c r="D105" s="25"/>
      <c r="E105" s="1"/>
      <c r="F105" s="13" t="s">
        <v>1</v>
      </c>
    </row>
    <row r="106" spans="2:7" x14ac:dyDescent="0.2">
      <c r="B106" s="2"/>
      <c r="C106" s="26"/>
      <c r="D106" s="45"/>
      <c r="E106" s="1"/>
      <c r="F106" s="3"/>
    </row>
    <row r="107" spans="2:7" x14ac:dyDescent="0.2">
      <c r="B107" s="2"/>
      <c r="C107" s="26"/>
      <c r="D107" s="45"/>
      <c r="E107" s="1"/>
      <c r="F107" s="3"/>
    </row>
    <row r="108" spans="2:7" x14ac:dyDescent="0.2">
      <c r="B108" s="2" t="s">
        <v>76</v>
      </c>
      <c r="C108" s="26"/>
      <c r="D108" s="25"/>
      <c r="E108" s="1"/>
      <c r="F108" s="14" t="s">
        <v>2</v>
      </c>
    </row>
    <row r="109" spans="2:7" x14ac:dyDescent="0.2">
      <c r="B109" s="25"/>
      <c r="C109" s="26"/>
      <c r="D109" s="25"/>
    </row>
    <row r="110" spans="2:7" x14ac:dyDescent="0.2">
      <c r="B110" s="25"/>
      <c r="C110" s="26"/>
      <c r="D110" s="25"/>
    </row>
    <row r="111" spans="2:7" x14ac:dyDescent="0.2">
      <c r="B111" s="25"/>
      <c r="C111" s="26"/>
      <c r="D111" s="25"/>
    </row>
    <row r="112" spans="2:7" x14ac:dyDescent="0.2">
      <c r="B112" s="25"/>
      <c r="C112" s="26"/>
      <c r="D112" s="25"/>
    </row>
    <row r="113" spans="2:4" x14ac:dyDescent="0.2">
      <c r="B113" s="25"/>
      <c r="C113" s="26"/>
      <c r="D113" s="25"/>
    </row>
    <row r="114" spans="2:4" x14ac:dyDescent="0.2">
      <c r="B114" s="25"/>
      <c r="C114" s="26"/>
      <c r="D114" s="25"/>
    </row>
    <row r="116" spans="2:4" ht="17" x14ac:dyDescent="0.2">
      <c r="C116" s="7"/>
      <c r="D116" s="7"/>
    </row>
    <row r="117" spans="2:4" x14ac:dyDescent="0.2">
      <c r="C117" s="1"/>
      <c r="D117" s="6"/>
    </row>
    <row r="118" spans="2:4" x14ac:dyDescent="0.2">
      <c r="C118" s="8"/>
      <c r="D118" s="8"/>
    </row>
    <row r="119" spans="2:4" x14ac:dyDescent="0.2">
      <c r="C119" s="9"/>
      <c r="D119" s="9"/>
    </row>
    <row r="120" spans="2:4" x14ac:dyDescent="0.2">
      <c r="C120" s="1"/>
      <c r="D120" s="6"/>
    </row>
    <row r="121" spans="2:4" ht="16" x14ac:dyDescent="0.2">
      <c r="C121" s="18"/>
      <c r="D121" s="18"/>
    </row>
    <row r="122" spans="2:4" ht="16" x14ac:dyDescent="0.2">
      <c r="C122" s="10"/>
      <c r="D122" s="10"/>
    </row>
  </sheetData>
  <mergeCells count="7">
    <mergeCell ref="D2:G2"/>
    <mergeCell ref="D8:G8"/>
    <mergeCell ref="D7:G7"/>
    <mergeCell ref="D4:G4"/>
    <mergeCell ref="D5:G5"/>
    <mergeCell ref="D6:G6"/>
    <mergeCell ref="D3:G3"/>
  </mergeCells>
  <pageMargins left="0.7" right="0.7" top="0.75" bottom="0.75" header="0.3" footer="0.3"/>
  <pageSetup paperSize="9" scale="55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D934-954D-1C46-B873-FCE83413204B}">
  <sheetPr>
    <pageSetUpPr fitToPage="1"/>
  </sheetPr>
  <dimension ref="B1:AE44"/>
  <sheetViews>
    <sheetView workbookViewId="0">
      <selection activeCell="J41" sqref="J41"/>
    </sheetView>
  </sheetViews>
  <sheetFormatPr baseColWidth="10" defaultColWidth="11" defaultRowHeight="15" x14ac:dyDescent="0.2"/>
  <cols>
    <col min="1" max="3" width="4.33203125" style="119" customWidth="1"/>
    <col min="4" max="4" width="17" style="119" customWidth="1"/>
    <col min="5" max="6" width="4.33203125" style="116" customWidth="1"/>
    <col min="7" max="7" width="16.5" style="119" customWidth="1"/>
    <col min="8" max="9" width="4.33203125" style="116" customWidth="1"/>
    <col min="10" max="10" width="16.5" style="119" customWidth="1"/>
    <col min="11" max="12" width="4.33203125" style="116" customWidth="1"/>
    <col min="13" max="13" width="16.5" style="119" customWidth="1"/>
    <col min="14" max="15" width="4.33203125" style="116" customWidth="1"/>
    <col min="16" max="16" width="16.5" style="119" customWidth="1"/>
    <col min="17" max="18" width="4.33203125" style="116" customWidth="1"/>
    <col min="19" max="19" width="16.5" style="119" customWidth="1"/>
    <col min="20" max="21" width="4.33203125" style="116" customWidth="1"/>
    <col min="22" max="22" width="16.5" style="119" customWidth="1"/>
    <col min="23" max="24" width="4.33203125" style="116" customWidth="1"/>
    <col min="25" max="25" width="16.5" style="119" customWidth="1"/>
    <col min="26" max="27" width="4.33203125" style="119" customWidth="1"/>
    <col min="28" max="28" width="17" style="119" customWidth="1"/>
    <col min="29" max="16384" width="11" style="119"/>
  </cols>
  <sheetData>
    <row r="1" spans="2:31" ht="9" customHeight="1" x14ac:dyDescent="0.2"/>
    <row r="2" spans="2:31" s="107" customFormat="1" ht="17" x14ac:dyDescent="0.2">
      <c r="B2" s="131"/>
      <c r="C2" s="131"/>
      <c r="D2" s="105"/>
      <c r="E2" s="131"/>
      <c r="F2" s="131"/>
      <c r="G2" s="105"/>
      <c r="H2" s="131"/>
      <c r="I2" s="106"/>
      <c r="J2" s="106"/>
      <c r="K2" s="106"/>
      <c r="L2" s="106"/>
      <c r="M2" s="196" t="s">
        <v>291</v>
      </c>
      <c r="N2" s="196"/>
      <c r="O2" s="196"/>
      <c r="P2" s="196"/>
      <c r="Q2" s="196"/>
      <c r="R2" s="196"/>
      <c r="S2" s="196"/>
      <c r="V2" s="105"/>
    </row>
    <row r="3" spans="2:31" s="107" customFormat="1" ht="17" x14ac:dyDescent="0.2">
      <c r="B3" s="149"/>
      <c r="C3" s="149"/>
      <c r="D3" s="105"/>
      <c r="E3" s="149"/>
      <c r="F3" s="149"/>
      <c r="G3" s="105"/>
      <c r="H3" s="149"/>
      <c r="I3" s="106"/>
      <c r="J3" s="106"/>
      <c r="K3" s="106"/>
      <c r="L3" s="106"/>
      <c r="M3" s="196" t="s">
        <v>294</v>
      </c>
      <c r="N3" s="196"/>
      <c r="O3" s="196"/>
      <c r="P3" s="196"/>
      <c r="Q3" s="196"/>
      <c r="R3" s="196"/>
      <c r="S3" s="196"/>
      <c r="T3" s="106"/>
      <c r="U3" s="106"/>
      <c r="V3" s="106"/>
    </row>
    <row r="4" spans="2:31" s="107" customFormat="1" ht="14" x14ac:dyDescent="0.2">
      <c r="B4" s="131"/>
      <c r="C4" s="131"/>
      <c r="D4" s="105"/>
      <c r="E4" s="131"/>
      <c r="F4" s="131"/>
      <c r="G4" s="105"/>
      <c r="H4" s="131"/>
      <c r="I4" s="108"/>
      <c r="J4" s="108"/>
      <c r="K4" s="108"/>
      <c r="L4" s="108"/>
      <c r="M4" s="197" t="s">
        <v>293</v>
      </c>
      <c r="N4" s="197"/>
      <c r="O4" s="197"/>
      <c r="P4" s="197"/>
      <c r="Q4" s="197"/>
      <c r="R4" s="197"/>
      <c r="S4" s="197"/>
      <c r="V4" s="105"/>
    </row>
    <row r="5" spans="2:31" s="107" customFormat="1" ht="6" customHeight="1" x14ac:dyDescent="0.2">
      <c r="B5" s="131"/>
      <c r="C5" s="131"/>
      <c r="D5" s="105"/>
      <c r="E5" s="131"/>
      <c r="F5" s="131"/>
      <c r="G5" s="105"/>
      <c r="H5" s="131"/>
      <c r="I5" s="131"/>
      <c r="J5" s="105"/>
      <c r="K5" s="131"/>
      <c r="L5" s="131"/>
      <c r="N5" s="131"/>
      <c r="O5" s="131"/>
      <c r="P5" s="131"/>
      <c r="Q5" s="131"/>
      <c r="R5" s="131"/>
      <c r="S5" s="105"/>
      <c r="V5" s="105"/>
    </row>
    <row r="6" spans="2:31" s="107" customFormat="1" ht="14" x14ac:dyDescent="0.2">
      <c r="B6" s="131"/>
      <c r="C6" s="131"/>
      <c r="D6" s="105"/>
      <c r="E6" s="131"/>
      <c r="F6" s="131"/>
      <c r="G6" s="105"/>
      <c r="H6" s="131"/>
      <c r="I6" s="109"/>
      <c r="J6" s="109"/>
      <c r="K6" s="109"/>
      <c r="L6" s="109"/>
      <c r="M6" s="198" t="s">
        <v>292</v>
      </c>
      <c r="N6" s="198"/>
      <c r="O6" s="198"/>
      <c r="P6" s="198"/>
      <c r="Q6" s="198"/>
      <c r="R6" s="198"/>
      <c r="S6" s="198"/>
      <c r="V6" s="105"/>
    </row>
    <row r="7" spans="2:31" s="107" customFormat="1" ht="14" x14ac:dyDescent="0.2">
      <c r="B7" s="131"/>
      <c r="C7" s="131"/>
      <c r="D7" s="105"/>
      <c r="E7" s="131"/>
      <c r="F7" s="131"/>
      <c r="G7" s="105"/>
      <c r="H7" s="131"/>
      <c r="I7" s="105"/>
      <c r="J7" s="105"/>
      <c r="K7" s="105"/>
      <c r="L7" s="105"/>
      <c r="M7" s="105"/>
      <c r="N7" s="105"/>
      <c r="O7" s="105"/>
      <c r="P7" s="105"/>
      <c r="Q7" s="131"/>
      <c r="R7" s="131"/>
      <c r="S7" s="105"/>
      <c r="V7" s="105"/>
    </row>
    <row r="8" spans="2:31" s="107" customFormat="1" ht="17" x14ac:dyDescent="0.2">
      <c r="B8" s="131"/>
      <c r="C8" s="131"/>
      <c r="D8" s="105"/>
      <c r="E8" s="131"/>
      <c r="F8" s="131"/>
      <c r="G8" s="105"/>
      <c r="H8" s="131"/>
      <c r="J8" s="106"/>
      <c r="K8" s="106"/>
      <c r="L8" s="106"/>
      <c r="M8" s="196" t="s">
        <v>77</v>
      </c>
      <c r="N8" s="196"/>
      <c r="O8" s="196"/>
      <c r="P8" s="196"/>
      <c r="Q8" s="196"/>
      <c r="R8" s="196"/>
      <c r="S8" s="196"/>
      <c r="V8" s="105"/>
    </row>
    <row r="9" spans="2:31" s="139" customFormat="1" ht="16" x14ac:dyDescent="0.2">
      <c r="B9" s="194" t="s">
        <v>17</v>
      </c>
      <c r="C9" s="194"/>
      <c r="D9" s="194"/>
      <c r="E9" s="194" t="s">
        <v>8</v>
      </c>
      <c r="F9" s="194"/>
      <c r="G9" s="194"/>
      <c r="H9" s="194" t="s">
        <v>9</v>
      </c>
      <c r="I9" s="194"/>
      <c r="J9" s="194"/>
      <c r="K9" s="194" t="s">
        <v>10</v>
      </c>
      <c r="L9" s="194"/>
      <c r="M9" s="194"/>
      <c r="N9" s="110"/>
      <c r="O9" s="110"/>
      <c r="P9" s="111"/>
      <c r="Q9" s="194" t="s">
        <v>10</v>
      </c>
      <c r="R9" s="194"/>
      <c r="S9" s="194"/>
      <c r="T9" s="194" t="s">
        <v>9</v>
      </c>
      <c r="U9" s="194"/>
      <c r="V9" s="194"/>
      <c r="W9" s="194" t="s">
        <v>8</v>
      </c>
      <c r="X9" s="194"/>
      <c r="Y9" s="194"/>
      <c r="Z9" s="194" t="s">
        <v>17</v>
      </c>
      <c r="AA9" s="194"/>
      <c r="AB9" s="194"/>
    </row>
    <row r="10" spans="2:31" s="107" customFormat="1" ht="14" x14ac:dyDescent="0.2">
      <c r="E10" s="132"/>
      <c r="F10" s="132"/>
      <c r="G10" s="132"/>
      <c r="H10" s="132"/>
      <c r="I10" s="132"/>
      <c r="J10" s="132"/>
      <c r="K10" s="132"/>
      <c r="L10" s="132"/>
      <c r="M10" s="132"/>
      <c r="N10" s="113"/>
      <c r="O10" s="113"/>
      <c r="P10" s="109"/>
      <c r="Q10" s="132"/>
      <c r="R10" s="132"/>
      <c r="S10" s="132"/>
      <c r="T10" s="132"/>
      <c r="U10" s="132"/>
      <c r="V10" s="132"/>
      <c r="W10" s="132"/>
      <c r="X10" s="132"/>
      <c r="Y10" s="132"/>
    </row>
    <row r="11" spans="2:31" s="107" customFormat="1" ht="20" customHeight="1" x14ac:dyDescent="0.2">
      <c r="B11" s="114">
        <v>1</v>
      </c>
      <c r="C11" s="115" t="s">
        <v>145</v>
      </c>
      <c r="D11" s="115" t="s">
        <v>37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13"/>
      <c r="O11" s="113"/>
      <c r="P11" s="109"/>
      <c r="Q11" s="132"/>
      <c r="R11" s="132"/>
      <c r="S11" s="132"/>
      <c r="T11" s="132"/>
      <c r="U11" s="132"/>
      <c r="V11" s="132"/>
      <c r="W11" s="132"/>
      <c r="X11" s="132"/>
      <c r="Y11" s="132"/>
      <c r="Z11" s="114">
        <v>2</v>
      </c>
      <c r="AA11" s="115" t="s">
        <v>176</v>
      </c>
      <c r="AB11" s="115" t="s">
        <v>50</v>
      </c>
    </row>
    <row r="12" spans="2:31" s="107" customFormat="1" ht="20" customHeight="1" x14ac:dyDescent="0.2">
      <c r="B12" s="114">
        <v>32</v>
      </c>
      <c r="C12" s="115" t="s">
        <v>307</v>
      </c>
      <c r="D12" s="115" t="s">
        <v>316</v>
      </c>
      <c r="E12" s="131"/>
      <c r="F12" s="131"/>
      <c r="H12" s="132"/>
      <c r="I12" s="132"/>
      <c r="J12" s="132"/>
      <c r="K12" s="132"/>
      <c r="L12" s="132"/>
      <c r="M12" s="132"/>
      <c r="N12" s="113"/>
      <c r="O12" s="113"/>
      <c r="P12" s="109"/>
      <c r="Q12" s="132"/>
      <c r="R12" s="132"/>
      <c r="S12" s="132"/>
      <c r="T12" s="132"/>
      <c r="U12" s="132"/>
      <c r="V12" s="132"/>
      <c r="W12" s="132"/>
      <c r="X12" s="132"/>
      <c r="Y12" s="132"/>
      <c r="Z12" s="114">
        <v>31</v>
      </c>
      <c r="AA12" s="115" t="s">
        <v>314</v>
      </c>
      <c r="AB12" s="115" t="s">
        <v>280</v>
      </c>
    </row>
    <row r="13" spans="2:31" s="107" customFormat="1" ht="20" customHeight="1" x14ac:dyDescent="0.2">
      <c r="B13" s="131"/>
      <c r="E13" s="114">
        <v>1</v>
      </c>
      <c r="F13" s="115" t="s">
        <v>145</v>
      </c>
      <c r="G13" s="115" t="s">
        <v>37</v>
      </c>
      <c r="H13" s="131"/>
      <c r="I13" s="131"/>
      <c r="K13" s="131"/>
      <c r="L13" s="131"/>
      <c r="N13" s="131"/>
      <c r="O13" s="131"/>
      <c r="Q13" s="131"/>
      <c r="R13" s="131"/>
      <c r="T13" s="131"/>
      <c r="U13" s="131"/>
      <c r="W13" s="114">
        <v>2</v>
      </c>
      <c r="X13" s="115" t="s">
        <v>176</v>
      </c>
      <c r="Y13" s="115" t="s">
        <v>50</v>
      </c>
      <c r="Z13" s="131"/>
    </row>
    <row r="14" spans="2:31" s="107" customFormat="1" ht="20" customHeight="1" x14ac:dyDescent="0.2">
      <c r="B14" s="131"/>
      <c r="E14" s="114">
        <v>17</v>
      </c>
      <c r="F14" s="115" t="s">
        <v>25</v>
      </c>
      <c r="G14" s="115" t="s">
        <v>35</v>
      </c>
      <c r="H14" s="131"/>
      <c r="I14" s="131"/>
      <c r="K14" s="131"/>
      <c r="L14" s="131"/>
      <c r="N14" s="131"/>
      <c r="O14" s="131"/>
      <c r="Q14" s="131"/>
      <c r="R14" s="131"/>
      <c r="T14" s="131"/>
      <c r="U14" s="131"/>
      <c r="W14" s="114">
        <v>18</v>
      </c>
      <c r="X14" s="115" t="s">
        <v>178</v>
      </c>
      <c r="Y14" s="115" t="s">
        <v>51</v>
      </c>
      <c r="Z14" s="131"/>
      <c r="AD14" s="116"/>
      <c r="AE14" s="116"/>
    </row>
    <row r="15" spans="2:31" s="107" customFormat="1" ht="20" customHeight="1" x14ac:dyDescent="0.2">
      <c r="B15" s="114">
        <v>16</v>
      </c>
      <c r="C15" s="115" t="s">
        <v>182</v>
      </c>
      <c r="D15" s="115" t="s">
        <v>130</v>
      </c>
      <c r="E15" s="131"/>
      <c r="F15" s="131"/>
      <c r="G15" s="117"/>
      <c r="H15" s="131"/>
      <c r="I15" s="131"/>
      <c r="K15" s="131"/>
      <c r="L15" s="131"/>
      <c r="N15" s="131"/>
      <c r="O15" s="131"/>
      <c r="Q15" s="131"/>
      <c r="R15" s="131"/>
      <c r="T15" s="131"/>
      <c r="U15" s="131"/>
      <c r="W15" s="118"/>
      <c r="Z15" s="114">
        <v>15</v>
      </c>
      <c r="AA15" s="115" t="s">
        <v>197</v>
      </c>
      <c r="AB15" s="115" t="s">
        <v>109</v>
      </c>
      <c r="AD15" s="119"/>
      <c r="AE15" s="119"/>
    </row>
    <row r="16" spans="2:31" s="107" customFormat="1" ht="20" customHeight="1" x14ac:dyDescent="0.2">
      <c r="B16" s="114">
        <v>17</v>
      </c>
      <c r="C16" s="115" t="s">
        <v>25</v>
      </c>
      <c r="D16" s="115" t="s">
        <v>35</v>
      </c>
      <c r="E16" s="131"/>
      <c r="F16" s="131"/>
      <c r="H16" s="120"/>
      <c r="I16" s="131"/>
      <c r="K16" s="131"/>
      <c r="L16" s="131"/>
      <c r="N16" s="131"/>
      <c r="O16" s="131"/>
      <c r="Q16" s="131"/>
      <c r="R16" s="131"/>
      <c r="T16" s="131"/>
      <c r="U16" s="131"/>
      <c r="W16" s="121"/>
      <c r="X16" s="131"/>
      <c r="Z16" s="114">
        <v>18</v>
      </c>
      <c r="AA16" s="115" t="s">
        <v>178</v>
      </c>
      <c r="AB16" s="115" t="s">
        <v>51</v>
      </c>
      <c r="AD16" s="119"/>
      <c r="AE16" s="119"/>
    </row>
    <row r="17" spans="2:31" s="107" customFormat="1" ht="20" customHeight="1" x14ac:dyDescent="0.2">
      <c r="E17" s="131"/>
      <c r="H17" s="114">
        <v>17</v>
      </c>
      <c r="I17" s="115" t="s">
        <v>25</v>
      </c>
      <c r="J17" s="115" t="s">
        <v>35</v>
      </c>
      <c r="K17" s="131"/>
      <c r="L17" s="131"/>
      <c r="N17" s="131"/>
      <c r="O17" s="131"/>
      <c r="Q17" s="131"/>
      <c r="R17" s="131"/>
      <c r="T17" s="114">
        <v>2</v>
      </c>
      <c r="U17" s="115" t="s">
        <v>176</v>
      </c>
      <c r="V17" s="115" t="s">
        <v>50</v>
      </c>
      <c r="W17" s="131"/>
      <c r="X17" s="131"/>
      <c r="AD17" s="119"/>
      <c r="AE17" s="119"/>
    </row>
    <row r="18" spans="2:31" s="107" customFormat="1" ht="20" customHeight="1" x14ac:dyDescent="0.2">
      <c r="B18" s="114">
        <v>8</v>
      </c>
      <c r="C18" s="115" t="s">
        <v>189</v>
      </c>
      <c r="D18" s="115" t="s">
        <v>31</v>
      </c>
      <c r="E18" s="131"/>
      <c r="F18" s="131"/>
      <c r="H18" s="114">
        <v>24</v>
      </c>
      <c r="I18" s="115" t="s">
        <v>186</v>
      </c>
      <c r="J18" s="115" t="s">
        <v>94</v>
      </c>
      <c r="K18" s="131"/>
      <c r="L18" s="131"/>
      <c r="N18" s="131"/>
      <c r="O18" s="131"/>
      <c r="Q18" s="131"/>
      <c r="R18" s="131"/>
      <c r="T18" s="114">
        <v>10</v>
      </c>
      <c r="U18" s="115" t="s">
        <v>306</v>
      </c>
      <c r="V18" s="115" t="s">
        <v>220</v>
      </c>
      <c r="W18" s="131"/>
      <c r="X18" s="131"/>
      <c r="Z18" s="114">
        <v>7</v>
      </c>
      <c r="AA18" s="115" t="s">
        <v>181</v>
      </c>
      <c r="AB18" s="115" t="s">
        <v>143</v>
      </c>
      <c r="AD18" s="119"/>
      <c r="AE18" s="119"/>
    </row>
    <row r="19" spans="2:31" s="107" customFormat="1" ht="20" customHeight="1" x14ac:dyDescent="0.2">
      <c r="B19" s="114">
        <v>25</v>
      </c>
      <c r="C19" s="115" t="s">
        <v>311</v>
      </c>
      <c r="D19" s="115" t="s">
        <v>111</v>
      </c>
      <c r="E19" s="131"/>
      <c r="F19" s="131"/>
      <c r="H19" s="121"/>
      <c r="I19" s="131"/>
      <c r="K19" s="121"/>
      <c r="L19" s="131"/>
      <c r="N19" s="195" t="s">
        <v>11</v>
      </c>
      <c r="O19" s="195"/>
      <c r="P19" s="195"/>
      <c r="Q19" s="131"/>
      <c r="R19" s="131"/>
      <c r="T19" s="118"/>
      <c r="U19" s="131"/>
      <c r="W19" s="121"/>
      <c r="X19" s="131"/>
      <c r="Z19" s="114">
        <v>26</v>
      </c>
      <c r="AA19" s="115" t="s">
        <v>185</v>
      </c>
      <c r="AB19" s="115" t="s">
        <v>30</v>
      </c>
      <c r="AD19" s="116"/>
      <c r="AE19" s="119"/>
    </row>
    <row r="20" spans="2:31" s="107" customFormat="1" ht="20" customHeight="1" x14ac:dyDescent="0.2">
      <c r="B20" s="132"/>
      <c r="E20" s="114">
        <v>8</v>
      </c>
      <c r="F20" s="115" t="s">
        <v>189</v>
      </c>
      <c r="G20" s="115" t="s">
        <v>31</v>
      </c>
      <c r="H20" s="131"/>
      <c r="I20" s="131"/>
      <c r="K20" s="121"/>
      <c r="L20" s="131"/>
      <c r="N20" s="114">
        <v>4</v>
      </c>
      <c r="O20" s="115" t="s">
        <v>184</v>
      </c>
      <c r="P20" s="115" t="s">
        <v>29</v>
      </c>
      <c r="Q20" s="131"/>
      <c r="R20" s="131"/>
      <c r="T20" s="121"/>
      <c r="U20" s="131"/>
      <c r="W20" s="114">
        <v>7</v>
      </c>
      <c r="X20" s="115" t="s">
        <v>181</v>
      </c>
      <c r="Y20" s="115" t="s">
        <v>143</v>
      </c>
      <c r="AD20" s="116"/>
      <c r="AE20" s="119"/>
    </row>
    <row r="21" spans="2:31" s="107" customFormat="1" ht="20" customHeight="1" x14ac:dyDescent="0.2">
      <c r="E21" s="114">
        <v>24</v>
      </c>
      <c r="F21" s="115" t="s">
        <v>186</v>
      </c>
      <c r="G21" s="115" t="s">
        <v>94</v>
      </c>
      <c r="H21" s="131"/>
      <c r="I21" s="131"/>
      <c r="K21" s="121"/>
      <c r="L21" s="131"/>
      <c r="N21" s="114">
        <v>27</v>
      </c>
      <c r="O21" s="115" t="s">
        <v>201</v>
      </c>
      <c r="P21" s="115" t="s">
        <v>43</v>
      </c>
      <c r="Q21" s="131"/>
      <c r="R21" s="131"/>
      <c r="T21" s="121"/>
      <c r="U21" s="131"/>
      <c r="W21" s="114">
        <v>10</v>
      </c>
      <c r="X21" s="115" t="s">
        <v>306</v>
      </c>
      <c r="Y21" s="115" t="s">
        <v>220</v>
      </c>
      <c r="AD21" s="116"/>
      <c r="AE21" s="119"/>
    </row>
    <row r="22" spans="2:31" s="107" customFormat="1" ht="20" customHeight="1" x14ac:dyDescent="0.2">
      <c r="B22" s="114">
        <v>9</v>
      </c>
      <c r="C22" s="115" t="s">
        <v>133</v>
      </c>
      <c r="D22" s="115" t="s">
        <v>100</v>
      </c>
      <c r="E22" s="131"/>
      <c r="F22" s="131"/>
      <c r="H22" s="131"/>
      <c r="I22" s="131"/>
      <c r="K22" s="121"/>
      <c r="L22" s="131"/>
      <c r="N22" s="121"/>
      <c r="O22" s="131"/>
      <c r="Q22" s="120"/>
      <c r="R22" s="131"/>
      <c r="T22" s="121"/>
      <c r="U22" s="131"/>
      <c r="W22" s="131"/>
      <c r="X22" s="131"/>
      <c r="Z22" s="114">
        <v>10</v>
      </c>
      <c r="AA22" s="115" t="s">
        <v>306</v>
      </c>
      <c r="AB22" s="115" t="s">
        <v>220</v>
      </c>
      <c r="AD22" s="116"/>
      <c r="AE22" s="119"/>
    </row>
    <row r="23" spans="2:31" s="107" customFormat="1" ht="20" customHeight="1" x14ac:dyDescent="0.2">
      <c r="B23" s="114">
        <v>24</v>
      </c>
      <c r="C23" s="115" t="s">
        <v>186</v>
      </c>
      <c r="D23" s="115" t="s">
        <v>94</v>
      </c>
      <c r="E23" s="131"/>
      <c r="F23" s="131"/>
      <c r="H23" s="131"/>
      <c r="I23" s="131"/>
      <c r="K23" s="114">
        <v>4</v>
      </c>
      <c r="L23" s="115" t="s">
        <v>184</v>
      </c>
      <c r="M23" s="115" t="s">
        <v>29</v>
      </c>
      <c r="N23" s="131"/>
      <c r="O23" s="131"/>
      <c r="Q23" s="114">
        <v>2</v>
      </c>
      <c r="R23" s="115" t="s">
        <v>176</v>
      </c>
      <c r="S23" s="115" t="s">
        <v>50</v>
      </c>
      <c r="T23" s="131"/>
      <c r="U23" s="131"/>
      <c r="W23" s="131"/>
      <c r="X23" s="131"/>
      <c r="Z23" s="114">
        <v>23</v>
      </c>
      <c r="AA23" s="115" t="s">
        <v>216</v>
      </c>
      <c r="AB23" s="115" t="s">
        <v>157</v>
      </c>
      <c r="AD23" s="116"/>
      <c r="AE23" s="119"/>
    </row>
    <row r="24" spans="2:31" s="107" customFormat="1" ht="20" customHeight="1" x14ac:dyDescent="0.2">
      <c r="E24" s="131"/>
      <c r="F24" s="131"/>
      <c r="H24" s="131"/>
      <c r="I24" s="131"/>
      <c r="K24" s="114">
        <v>17</v>
      </c>
      <c r="L24" s="115" t="s">
        <v>25</v>
      </c>
      <c r="M24" s="115" t="s">
        <v>35</v>
      </c>
      <c r="N24" s="131"/>
      <c r="O24" s="131"/>
      <c r="Q24" s="114">
        <v>27</v>
      </c>
      <c r="R24" s="115" t="s">
        <v>201</v>
      </c>
      <c r="S24" s="115" t="s">
        <v>43</v>
      </c>
      <c r="T24" s="131"/>
      <c r="U24" s="131"/>
      <c r="W24" s="131"/>
      <c r="X24" s="131"/>
      <c r="AD24" s="116"/>
      <c r="AE24" s="119"/>
    </row>
    <row r="25" spans="2:31" s="107" customFormat="1" ht="20" customHeight="1" x14ac:dyDescent="0.2">
      <c r="B25" s="114">
        <v>4</v>
      </c>
      <c r="C25" s="115" t="s">
        <v>184</v>
      </c>
      <c r="D25" s="115" t="s">
        <v>29</v>
      </c>
      <c r="E25" s="131"/>
      <c r="F25" s="131"/>
      <c r="H25" s="131"/>
      <c r="I25" s="131"/>
      <c r="K25" s="121"/>
      <c r="L25" s="131"/>
      <c r="N25" s="131"/>
      <c r="O25" s="131"/>
      <c r="Q25" s="131"/>
      <c r="R25" s="131"/>
      <c r="S25" s="117"/>
      <c r="T25" s="131"/>
      <c r="U25" s="131"/>
      <c r="W25" s="131"/>
      <c r="X25" s="131"/>
      <c r="Z25" s="114">
        <v>3</v>
      </c>
      <c r="AA25" s="115" t="s">
        <v>150</v>
      </c>
      <c r="AB25" s="115" t="s">
        <v>149</v>
      </c>
      <c r="AD25" s="116"/>
      <c r="AE25" s="119"/>
    </row>
    <row r="26" spans="2:31" s="107" customFormat="1" ht="20" customHeight="1" x14ac:dyDescent="0.2">
      <c r="B26" s="114">
        <v>29</v>
      </c>
      <c r="C26" s="115" t="s">
        <v>137</v>
      </c>
      <c r="D26" s="115" t="s">
        <v>136</v>
      </c>
      <c r="E26" s="131"/>
      <c r="F26" s="131"/>
      <c r="H26" s="131"/>
      <c r="I26" s="131"/>
      <c r="K26" s="121"/>
      <c r="L26" s="131"/>
      <c r="N26" s="131"/>
      <c r="O26" s="131"/>
      <c r="Q26" s="131"/>
      <c r="R26" s="131"/>
      <c r="T26" s="121"/>
      <c r="U26" s="131"/>
      <c r="W26" s="131"/>
      <c r="X26" s="131"/>
      <c r="Z26" s="114">
        <v>30</v>
      </c>
      <c r="AA26" s="115" t="s">
        <v>213</v>
      </c>
      <c r="AB26" s="115" t="s">
        <v>212</v>
      </c>
      <c r="AD26" s="116"/>
      <c r="AE26" s="119"/>
    </row>
    <row r="27" spans="2:31" s="107" customFormat="1" ht="20" customHeight="1" x14ac:dyDescent="0.2">
      <c r="B27" s="131"/>
      <c r="E27" s="114">
        <v>4</v>
      </c>
      <c r="F27" s="115" t="s">
        <v>184</v>
      </c>
      <c r="G27" s="115" t="s">
        <v>29</v>
      </c>
      <c r="H27" s="131"/>
      <c r="I27" s="131"/>
      <c r="K27" s="121"/>
      <c r="L27" s="131"/>
      <c r="N27" s="194" t="s">
        <v>12</v>
      </c>
      <c r="O27" s="194"/>
      <c r="P27" s="194"/>
      <c r="Q27" s="131"/>
      <c r="R27" s="131"/>
      <c r="T27" s="121"/>
      <c r="U27" s="131"/>
      <c r="W27" s="114">
        <v>14</v>
      </c>
      <c r="X27" s="115" t="s">
        <v>128</v>
      </c>
      <c r="Y27" s="115" t="s">
        <v>127</v>
      </c>
      <c r="Z27" s="131"/>
      <c r="AD27" s="116"/>
      <c r="AE27" s="119"/>
    </row>
    <row r="28" spans="2:31" s="107" customFormat="1" ht="20" customHeight="1" x14ac:dyDescent="0.2">
      <c r="D28" s="122"/>
      <c r="E28" s="114">
        <v>13</v>
      </c>
      <c r="F28" s="115" t="s">
        <v>198</v>
      </c>
      <c r="G28" s="115" t="s">
        <v>40</v>
      </c>
      <c r="H28" s="131"/>
      <c r="I28" s="131"/>
      <c r="K28" s="121"/>
      <c r="L28" s="131"/>
      <c r="N28" s="114">
        <v>2</v>
      </c>
      <c r="O28" s="115" t="s">
        <v>176</v>
      </c>
      <c r="P28" s="115" t="s">
        <v>50</v>
      </c>
      <c r="Q28" s="131"/>
      <c r="R28" s="131"/>
      <c r="T28" s="121"/>
      <c r="U28" s="131"/>
      <c r="W28" s="114">
        <v>30</v>
      </c>
      <c r="X28" s="115" t="s">
        <v>213</v>
      </c>
      <c r="Y28" s="115" t="s">
        <v>212</v>
      </c>
      <c r="AD28" s="116"/>
      <c r="AE28" s="119"/>
    </row>
    <row r="29" spans="2:31" s="107" customFormat="1" ht="20" customHeight="1" x14ac:dyDescent="0.2">
      <c r="B29" s="114">
        <v>13</v>
      </c>
      <c r="C29" s="115" t="s">
        <v>198</v>
      </c>
      <c r="D29" s="115" t="s">
        <v>40</v>
      </c>
      <c r="E29" s="131"/>
      <c r="F29" s="131"/>
      <c r="H29" s="121"/>
      <c r="I29" s="131"/>
      <c r="K29" s="121"/>
      <c r="L29" s="131"/>
      <c r="N29" s="114">
        <v>17</v>
      </c>
      <c r="O29" s="115" t="s">
        <v>25</v>
      </c>
      <c r="P29" s="115" t="s">
        <v>35</v>
      </c>
      <c r="Q29" s="131"/>
      <c r="R29" s="131"/>
      <c r="T29" s="120"/>
      <c r="U29" s="131"/>
      <c r="W29" s="121"/>
      <c r="X29" s="131"/>
      <c r="Z29" s="114">
        <v>14</v>
      </c>
      <c r="AA29" s="115" t="s">
        <v>128</v>
      </c>
      <c r="AB29" s="115" t="s">
        <v>127</v>
      </c>
      <c r="AD29" s="116"/>
      <c r="AE29" s="119"/>
    </row>
    <row r="30" spans="2:31" s="107" customFormat="1" ht="20" customHeight="1" x14ac:dyDescent="0.2">
      <c r="B30" s="114">
        <v>20</v>
      </c>
      <c r="C30" s="115" t="s">
        <v>187</v>
      </c>
      <c r="D30" s="115" t="s">
        <v>95</v>
      </c>
      <c r="E30" s="131"/>
      <c r="F30" s="131"/>
      <c r="H30" s="114">
        <v>4</v>
      </c>
      <c r="I30" s="115" t="s">
        <v>184</v>
      </c>
      <c r="J30" s="115" t="s">
        <v>29</v>
      </c>
      <c r="K30" s="131"/>
      <c r="L30" s="131"/>
      <c r="N30" s="131"/>
      <c r="O30" s="131"/>
      <c r="Q30" s="131"/>
      <c r="R30" s="131"/>
      <c r="T30" s="114">
        <v>14</v>
      </c>
      <c r="U30" s="115" t="s">
        <v>128</v>
      </c>
      <c r="V30" s="115" t="s">
        <v>127</v>
      </c>
      <c r="W30" s="131"/>
      <c r="X30" s="131"/>
      <c r="Z30" s="114">
        <v>19</v>
      </c>
      <c r="AA30" s="115" t="s">
        <v>142</v>
      </c>
      <c r="AB30" s="115" t="s">
        <v>116</v>
      </c>
      <c r="AD30" s="116"/>
      <c r="AE30" s="119"/>
    </row>
    <row r="31" spans="2:31" s="107" customFormat="1" ht="20" customHeight="1" x14ac:dyDescent="0.2">
      <c r="E31" s="131"/>
      <c r="F31" s="131"/>
      <c r="H31" s="114">
        <v>21</v>
      </c>
      <c r="I31" s="115" t="s">
        <v>239</v>
      </c>
      <c r="J31" s="115" t="s">
        <v>319</v>
      </c>
      <c r="K31" s="131"/>
      <c r="L31" s="131"/>
      <c r="N31" s="114" t="s">
        <v>13</v>
      </c>
      <c r="O31" s="115" t="s">
        <v>201</v>
      </c>
      <c r="P31" s="115" t="s">
        <v>43</v>
      </c>
      <c r="Q31" s="131"/>
      <c r="R31" s="131"/>
      <c r="T31" s="114">
        <v>27</v>
      </c>
      <c r="U31" s="115" t="s">
        <v>201</v>
      </c>
      <c r="V31" s="115" t="s">
        <v>43</v>
      </c>
      <c r="W31" s="131"/>
      <c r="X31" s="131"/>
      <c r="AD31" s="116"/>
      <c r="AE31" s="119"/>
    </row>
    <row r="32" spans="2:31" s="107" customFormat="1" ht="20" customHeight="1" x14ac:dyDescent="0.2">
      <c r="B32" s="114">
        <v>5</v>
      </c>
      <c r="C32" s="115" t="s">
        <v>302</v>
      </c>
      <c r="D32" s="115" t="s">
        <v>103</v>
      </c>
      <c r="E32" s="131"/>
      <c r="F32" s="131"/>
      <c r="H32" s="121"/>
      <c r="I32" s="131"/>
      <c r="K32" s="131"/>
      <c r="L32" s="131"/>
      <c r="N32" s="114" t="s">
        <v>14</v>
      </c>
      <c r="O32" s="115" t="s">
        <v>184</v>
      </c>
      <c r="P32" s="115" t="s">
        <v>29</v>
      </c>
      <c r="Q32" s="131"/>
      <c r="R32" s="131"/>
      <c r="T32" s="131"/>
      <c r="U32" s="131"/>
      <c r="W32" s="121"/>
      <c r="X32" s="131"/>
      <c r="Z32" s="114">
        <v>6</v>
      </c>
      <c r="AA32" s="115" t="s">
        <v>57</v>
      </c>
      <c r="AB32" s="115" t="s">
        <v>135</v>
      </c>
      <c r="AD32" s="116"/>
      <c r="AE32" s="119"/>
    </row>
    <row r="33" spans="2:31" s="107" customFormat="1" ht="20" customHeight="1" x14ac:dyDescent="0.2">
      <c r="B33" s="114">
        <v>28</v>
      </c>
      <c r="C33" s="115" t="s">
        <v>60</v>
      </c>
      <c r="D33" s="115" t="s">
        <v>47</v>
      </c>
      <c r="E33" s="131"/>
      <c r="F33" s="131"/>
      <c r="H33" s="121"/>
      <c r="I33" s="131"/>
      <c r="K33" s="131"/>
      <c r="L33" s="131"/>
      <c r="N33" s="114" t="s">
        <v>15</v>
      </c>
      <c r="O33" s="115" t="s">
        <v>176</v>
      </c>
      <c r="P33" s="115" t="s">
        <v>50</v>
      </c>
      <c r="Q33" s="131"/>
      <c r="R33" s="131"/>
      <c r="T33" s="131"/>
      <c r="U33" s="131"/>
      <c r="W33" s="121"/>
      <c r="X33" s="131"/>
      <c r="Z33" s="114">
        <v>27</v>
      </c>
      <c r="AA33" s="115" t="s">
        <v>201</v>
      </c>
      <c r="AB33" s="115" t="s">
        <v>43</v>
      </c>
      <c r="AD33" s="116"/>
      <c r="AE33" s="119"/>
    </row>
    <row r="34" spans="2:31" s="107" customFormat="1" ht="20" customHeight="1" x14ac:dyDescent="0.2">
      <c r="B34" s="131"/>
      <c r="E34" s="114">
        <v>21</v>
      </c>
      <c r="F34" s="115" t="s">
        <v>239</v>
      </c>
      <c r="G34" s="115" t="s">
        <v>319</v>
      </c>
      <c r="H34" s="131"/>
      <c r="I34" s="131"/>
      <c r="K34" s="131"/>
      <c r="L34" s="131"/>
      <c r="N34" s="114" t="s">
        <v>16</v>
      </c>
      <c r="O34" s="115" t="s">
        <v>25</v>
      </c>
      <c r="P34" s="115" t="s">
        <v>35</v>
      </c>
      <c r="Q34" s="131"/>
      <c r="R34" s="131"/>
      <c r="T34" s="131"/>
      <c r="U34" s="131"/>
      <c r="W34" s="114">
        <v>22</v>
      </c>
      <c r="X34" s="115" t="s">
        <v>205</v>
      </c>
      <c r="Y34" s="115" t="s">
        <v>114</v>
      </c>
      <c r="Z34" s="131"/>
      <c r="AD34" s="116"/>
      <c r="AE34" s="119"/>
    </row>
    <row r="35" spans="2:31" s="107" customFormat="1" ht="20" customHeight="1" x14ac:dyDescent="0.2">
      <c r="D35" s="122"/>
      <c r="E35" s="114">
        <v>28</v>
      </c>
      <c r="F35" s="115" t="s">
        <v>60</v>
      </c>
      <c r="G35" s="115" t="s">
        <v>47</v>
      </c>
      <c r="H35" s="131"/>
      <c r="I35" s="131"/>
      <c r="K35" s="131"/>
      <c r="L35" s="131"/>
      <c r="N35" s="131"/>
      <c r="Q35" s="131"/>
      <c r="R35" s="131"/>
      <c r="T35" s="131"/>
      <c r="U35" s="131"/>
      <c r="W35" s="114">
        <v>27</v>
      </c>
      <c r="X35" s="115" t="s">
        <v>201</v>
      </c>
      <c r="Y35" s="115" t="s">
        <v>43</v>
      </c>
    </row>
    <row r="36" spans="2:31" s="107" customFormat="1" ht="20" customHeight="1" x14ac:dyDescent="0.2">
      <c r="B36" s="114">
        <v>12</v>
      </c>
      <c r="C36" s="115" t="s">
        <v>303</v>
      </c>
      <c r="D36" s="115" t="s">
        <v>113</v>
      </c>
      <c r="E36" s="131"/>
      <c r="F36" s="131"/>
      <c r="H36" s="131"/>
      <c r="I36" s="131"/>
      <c r="K36" s="131"/>
      <c r="L36" s="131"/>
      <c r="N36" s="131"/>
      <c r="O36" s="131"/>
      <c r="Q36" s="131"/>
      <c r="R36" s="131"/>
      <c r="T36" s="131"/>
      <c r="U36" s="131"/>
      <c r="W36" s="131"/>
      <c r="X36" s="131"/>
      <c r="Z36" s="114">
        <v>11</v>
      </c>
      <c r="AA36" s="115" t="s">
        <v>180</v>
      </c>
      <c r="AB36" s="115" t="s">
        <v>53</v>
      </c>
    </row>
    <row r="37" spans="2:31" s="107" customFormat="1" ht="20" customHeight="1" x14ac:dyDescent="0.2">
      <c r="B37" s="114">
        <v>21</v>
      </c>
      <c r="C37" s="115" t="s">
        <v>239</v>
      </c>
      <c r="D37" s="115" t="s">
        <v>319</v>
      </c>
      <c r="E37" s="131"/>
      <c r="F37" s="131"/>
      <c r="H37" s="131"/>
      <c r="I37" s="131"/>
      <c r="K37" s="131"/>
      <c r="L37" s="131"/>
      <c r="N37" s="131"/>
      <c r="O37" s="131"/>
      <c r="Q37" s="131"/>
      <c r="R37" s="131"/>
      <c r="T37" s="131"/>
      <c r="U37" s="131"/>
      <c r="W37" s="131"/>
      <c r="X37" s="131"/>
      <c r="Z37" s="114">
        <v>22</v>
      </c>
      <c r="AA37" s="115" t="s">
        <v>205</v>
      </c>
      <c r="AB37" s="115" t="s">
        <v>114</v>
      </c>
    </row>
    <row r="38" spans="2:31" ht="21" customHeight="1" x14ac:dyDescent="0.2"/>
    <row r="39" spans="2:31" x14ac:dyDescent="0.2">
      <c r="B39" s="140" t="s">
        <v>321</v>
      </c>
      <c r="C39" s="116"/>
      <c r="D39" s="123"/>
      <c r="G39" s="123"/>
      <c r="J39" s="123"/>
      <c r="P39" s="123"/>
      <c r="S39" s="123"/>
      <c r="T39" s="119"/>
      <c r="U39" s="119"/>
      <c r="V39" s="123"/>
      <c r="W39" s="119"/>
      <c r="X39" s="119"/>
    </row>
    <row r="40" spans="2:31" x14ac:dyDescent="0.2">
      <c r="C40" s="116"/>
      <c r="D40" s="123"/>
      <c r="G40" s="123"/>
      <c r="K40" s="119"/>
      <c r="L40" s="119"/>
      <c r="M40" s="124" t="s">
        <v>75</v>
      </c>
      <c r="N40" s="123"/>
      <c r="O40" s="125"/>
      <c r="Q40" s="126" t="s">
        <v>1</v>
      </c>
      <c r="S40" s="123"/>
      <c r="T40" s="119"/>
      <c r="U40" s="119"/>
      <c r="V40" s="123"/>
      <c r="W40" s="119"/>
      <c r="X40" s="119"/>
    </row>
    <row r="41" spans="2:31" x14ac:dyDescent="0.2">
      <c r="B41" s="116"/>
      <c r="C41" s="116"/>
      <c r="D41" s="123"/>
      <c r="G41" s="123"/>
      <c r="K41" s="119"/>
      <c r="L41" s="119"/>
      <c r="M41" s="124"/>
      <c r="N41" s="123"/>
      <c r="O41" s="124"/>
      <c r="Q41" s="119"/>
      <c r="S41" s="123"/>
      <c r="T41" s="119"/>
      <c r="U41" s="119"/>
      <c r="V41" s="123"/>
      <c r="W41" s="119"/>
      <c r="X41" s="119"/>
    </row>
    <row r="42" spans="2:31" x14ac:dyDescent="0.2">
      <c r="B42" s="116"/>
      <c r="C42" s="116"/>
      <c r="D42" s="123"/>
      <c r="G42" s="123"/>
      <c r="K42" s="119"/>
      <c r="L42" s="119"/>
      <c r="M42" s="124"/>
      <c r="N42" s="123"/>
      <c r="O42" s="124"/>
      <c r="Q42" s="119"/>
      <c r="S42" s="123"/>
      <c r="T42" s="119"/>
      <c r="U42" s="119"/>
      <c r="V42" s="123"/>
      <c r="W42" s="119"/>
      <c r="X42" s="119"/>
    </row>
    <row r="43" spans="2:31" x14ac:dyDescent="0.2">
      <c r="B43" s="116"/>
      <c r="C43" s="116"/>
      <c r="D43" s="123"/>
      <c r="G43" s="123"/>
      <c r="K43" s="119"/>
      <c r="L43" s="119"/>
      <c r="M43" s="124" t="s">
        <v>76</v>
      </c>
      <c r="N43" s="123"/>
      <c r="O43" s="119"/>
      <c r="Q43" s="126" t="s">
        <v>2</v>
      </c>
      <c r="S43" s="123"/>
      <c r="T43" s="119"/>
      <c r="U43" s="119"/>
      <c r="V43" s="123"/>
      <c r="W43" s="119"/>
      <c r="X43" s="119"/>
    </row>
    <row r="44" spans="2:31" s="107" customFormat="1" ht="14" x14ac:dyDescent="0.2">
      <c r="B44" s="131"/>
      <c r="C44" s="131"/>
      <c r="D44" s="105"/>
      <c r="E44" s="131"/>
      <c r="F44" s="131"/>
      <c r="G44" s="105"/>
      <c r="H44" s="131"/>
      <c r="I44" s="131"/>
      <c r="J44" s="105"/>
      <c r="K44" s="131"/>
      <c r="L44" s="131"/>
      <c r="N44" s="131"/>
      <c r="O44" s="131"/>
      <c r="P44" s="105"/>
      <c r="Q44" s="131"/>
      <c r="R44" s="131"/>
      <c r="S44" s="105"/>
      <c r="V44" s="105"/>
    </row>
  </sheetData>
  <mergeCells count="15">
    <mergeCell ref="M2:S2"/>
    <mergeCell ref="M4:S4"/>
    <mergeCell ref="M6:S6"/>
    <mergeCell ref="M8:S8"/>
    <mergeCell ref="W9:Y9"/>
    <mergeCell ref="M3:S3"/>
    <mergeCell ref="Z9:AB9"/>
    <mergeCell ref="N19:P19"/>
    <mergeCell ref="N27:P27"/>
    <mergeCell ref="B9:D9"/>
    <mergeCell ref="E9:G9"/>
    <mergeCell ref="H9:J9"/>
    <mergeCell ref="K9:M9"/>
    <mergeCell ref="Q9:S9"/>
    <mergeCell ref="T9:V9"/>
  </mergeCells>
  <pageMargins left="0.25" right="0.25" top="0.75" bottom="0.75" header="0.3" footer="0.3"/>
  <pageSetup paperSize="9" scale="50" orientation="landscape" horizontalDpi="0" verticalDpi="0" copies="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C5F9D-B66C-A84F-B369-B5BAE6F65A5F}">
  <sheetPr>
    <pageSetUpPr fitToPage="1"/>
  </sheetPr>
  <dimension ref="B1:AE44"/>
  <sheetViews>
    <sheetView workbookViewId="0">
      <selection activeCell="M48" sqref="M48"/>
    </sheetView>
  </sheetViews>
  <sheetFormatPr baseColWidth="10" defaultColWidth="11" defaultRowHeight="15" x14ac:dyDescent="0.2"/>
  <cols>
    <col min="1" max="1" width="5.1640625" style="119" customWidth="1"/>
    <col min="2" max="3" width="4.33203125" style="119" customWidth="1"/>
    <col min="4" max="4" width="17" style="119" customWidth="1"/>
    <col min="5" max="6" width="4.33203125" style="116" customWidth="1"/>
    <col min="7" max="7" width="16.5" style="119" customWidth="1"/>
    <col min="8" max="9" width="4.33203125" style="116" customWidth="1"/>
    <col min="10" max="10" width="16.5" style="119" customWidth="1"/>
    <col min="11" max="12" width="4.33203125" style="116" customWidth="1"/>
    <col min="13" max="13" width="16.5" style="119" customWidth="1"/>
    <col min="14" max="15" width="4.33203125" style="116" customWidth="1"/>
    <col min="16" max="16" width="16.5" style="119" customWidth="1"/>
    <col min="17" max="18" width="4.33203125" style="116" customWidth="1"/>
    <col min="19" max="19" width="16.5" style="119" customWidth="1"/>
    <col min="20" max="21" width="4.33203125" style="116" customWidth="1"/>
    <col min="22" max="22" width="16.5" style="119" customWidth="1"/>
    <col min="23" max="24" width="4.33203125" style="116" customWidth="1"/>
    <col min="25" max="25" width="16.5" style="119" customWidth="1"/>
    <col min="26" max="27" width="4.33203125" style="119" customWidth="1"/>
    <col min="28" max="28" width="17" style="119" customWidth="1"/>
    <col min="29" max="16384" width="11" style="119"/>
  </cols>
  <sheetData>
    <row r="1" spans="2:31" ht="11" customHeight="1" x14ac:dyDescent="0.2"/>
    <row r="2" spans="2:31" s="107" customFormat="1" ht="17" x14ac:dyDescent="0.2">
      <c r="B2" s="173"/>
      <c r="C2" s="173"/>
      <c r="D2" s="105"/>
      <c r="E2" s="173"/>
      <c r="F2" s="173"/>
      <c r="G2" s="105"/>
      <c r="H2" s="173"/>
      <c r="I2" s="106"/>
      <c r="J2" s="106"/>
      <c r="K2" s="106"/>
      <c r="L2" s="106"/>
      <c r="M2" s="172" t="s">
        <v>291</v>
      </c>
      <c r="N2" s="172"/>
      <c r="O2" s="172"/>
      <c r="P2" s="172"/>
      <c r="Q2" s="172"/>
      <c r="R2" s="172"/>
      <c r="S2" s="172"/>
      <c r="V2" s="105"/>
    </row>
    <row r="3" spans="2:31" s="107" customFormat="1" ht="17" x14ac:dyDescent="0.2">
      <c r="B3" s="173"/>
      <c r="C3" s="173"/>
      <c r="D3" s="105"/>
      <c r="E3" s="173"/>
      <c r="F3" s="173"/>
      <c r="G3" s="105"/>
      <c r="H3" s="173"/>
      <c r="I3" s="106"/>
      <c r="J3" s="106"/>
      <c r="K3" s="106"/>
      <c r="L3" s="106"/>
      <c r="M3" s="172" t="s">
        <v>294</v>
      </c>
      <c r="N3" s="172"/>
      <c r="O3" s="172"/>
      <c r="P3" s="172"/>
      <c r="Q3" s="172"/>
      <c r="R3" s="172"/>
      <c r="S3" s="172"/>
      <c r="V3" s="105"/>
    </row>
    <row r="4" spans="2:31" s="107" customFormat="1" ht="14" x14ac:dyDescent="0.2">
      <c r="B4" s="173"/>
      <c r="C4" s="173"/>
      <c r="D4" s="105"/>
      <c r="E4" s="173"/>
      <c r="F4" s="173"/>
      <c r="G4" s="105"/>
      <c r="H4" s="173"/>
      <c r="I4" s="108"/>
      <c r="J4" s="108"/>
      <c r="K4" s="108"/>
      <c r="L4" s="108"/>
      <c r="M4" s="173" t="s">
        <v>293</v>
      </c>
      <c r="N4" s="173"/>
      <c r="O4" s="173"/>
      <c r="P4" s="173"/>
      <c r="Q4" s="173"/>
      <c r="R4" s="173"/>
      <c r="S4" s="173"/>
      <c r="V4" s="105"/>
    </row>
    <row r="5" spans="2:31" s="107" customFormat="1" ht="5" customHeight="1" x14ac:dyDescent="0.2">
      <c r="B5" s="173"/>
      <c r="C5" s="173"/>
      <c r="D5" s="105"/>
      <c r="E5" s="173"/>
      <c r="F5" s="173"/>
      <c r="G5" s="105"/>
      <c r="H5" s="173"/>
      <c r="I5" s="173"/>
      <c r="J5" s="105"/>
      <c r="K5" s="173"/>
      <c r="L5" s="173"/>
      <c r="N5" s="173"/>
      <c r="O5" s="173"/>
      <c r="P5" s="173"/>
      <c r="Q5" s="173"/>
      <c r="R5" s="173"/>
      <c r="S5" s="105"/>
      <c r="V5" s="105"/>
    </row>
    <row r="6" spans="2:31" s="107" customFormat="1" ht="14" x14ac:dyDescent="0.2">
      <c r="B6" s="173"/>
      <c r="C6" s="173"/>
      <c r="D6" s="105"/>
      <c r="E6" s="173"/>
      <c r="F6" s="173"/>
      <c r="G6" s="105"/>
      <c r="H6" s="173"/>
      <c r="I6" s="109"/>
      <c r="J6" s="109"/>
      <c r="K6" s="109"/>
      <c r="L6" s="109"/>
      <c r="M6" s="174" t="s">
        <v>292</v>
      </c>
      <c r="N6" s="174"/>
      <c r="O6" s="174"/>
      <c r="P6" s="174"/>
      <c r="Q6" s="174"/>
      <c r="R6" s="174"/>
      <c r="S6" s="174"/>
      <c r="V6" s="105"/>
    </row>
    <row r="7" spans="2:31" s="107" customFormat="1" ht="14" x14ac:dyDescent="0.2">
      <c r="B7" s="173"/>
      <c r="C7" s="173"/>
      <c r="D7" s="105"/>
      <c r="E7" s="173"/>
      <c r="F7" s="173"/>
      <c r="G7" s="105"/>
      <c r="H7" s="173"/>
      <c r="I7" s="105"/>
      <c r="J7" s="105"/>
      <c r="K7" s="105"/>
      <c r="L7" s="105"/>
      <c r="M7" s="105"/>
      <c r="N7" s="105"/>
      <c r="O7" s="105"/>
      <c r="P7" s="105"/>
      <c r="Q7" s="173"/>
      <c r="R7" s="173"/>
      <c r="S7" s="105"/>
      <c r="V7" s="105"/>
    </row>
    <row r="8" spans="2:31" s="107" customFormat="1" ht="17" x14ac:dyDescent="0.2">
      <c r="B8" s="173"/>
      <c r="C8" s="173"/>
      <c r="D8" s="105"/>
      <c r="E8" s="173"/>
      <c r="F8" s="173"/>
      <c r="G8" s="105"/>
      <c r="H8" s="173"/>
      <c r="J8" s="106"/>
      <c r="K8" s="106"/>
      <c r="L8" s="106"/>
      <c r="M8" s="172" t="s">
        <v>78</v>
      </c>
      <c r="N8" s="172"/>
      <c r="O8" s="172"/>
      <c r="P8" s="172"/>
      <c r="Q8" s="172"/>
      <c r="R8" s="172"/>
      <c r="S8" s="172"/>
      <c r="V8" s="105"/>
    </row>
    <row r="9" spans="2:31" s="112" customFormat="1" ht="16" x14ac:dyDescent="0.2">
      <c r="B9" s="170" t="s">
        <v>17</v>
      </c>
      <c r="C9" s="170"/>
      <c r="D9" s="170"/>
      <c r="E9" s="170" t="s">
        <v>8</v>
      </c>
      <c r="F9" s="170"/>
      <c r="G9" s="170"/>
      <c r="H9" s="170" t="s">
        <v>9</v>
      </c>
      <c r="I9" s="170"/>
      <c r="J9" s="170"/>
      <c r="K9" s="170" t="s">
        <v>10</v>
      </c>
      <c r="L9" s="170"/>
      <c r="M9" s="170"/>
      <c r="N9" s="110"/>
      <c r="O9" s="110"/>
      <c r="P9" s="111"/>
      <c r="Q9" s="170" t="s">
        <v>10</v>
      </c>
      <c r="R9" s="170"/>
      <c r="S9" s="170"/>
      <c r="T9" s="170" t="s">
        <v>9</v>
      </c>
      <c r="U9" s="170"/>
      <c r="V9" s="170"/>
      <c r="W9" s="170" t="s">
        <v>8</v>
      </c>
      <c r="X9" s="170"/>
      <c r="Y9" s="170"/>
      <c r="Z9" s="170" t="s">
        <v>17</v>
      </c>
      <c r="AA9" s="170"/>
      <c r="AB9" s="170"/>
    </row>
    <row r="10" spans="2:31" s="107" customFormat="1" ht="14" x14ac:dyDescent="0.2">
      <c r="E10" s="174"/>
      <c r="F10" s="174"/>
      <c r="G10" s="174"/>
      <c r="H10" s="174"/>
      <c r="I10" s="174"/>
      <c r="J10" s="174"/>
      <c r="K10" s="174"/>
      <c r="L10" s="174"/>
      <c r="M10" s="174"/>
      <c r="N10" s="113"/>
      <c r="O10" s="113"/>
      <c r="P10" s="109"/>
      <c r="Q10" s="174"/>
      <c r="R10" s="174"/>
      <c r="S10" s="174"/>
      <c r="T10" s="174"/>
      <c r="U10" s="174"/>
      <c r="V10" s="174"/>
      <c r="W10" s="174"/>
      <c r="X10" s="174"/>
      <c r="Y10" s="174"/>
    </row>
    <row r="11" spans="2:31" s="107" customFormat="1" ht="21" customHeight="1" x14ac:dyDescent="0.2">
      <c r="B11" s="114">
        <v>33</v>
      </c>
      <c r="C11" s="115" t="s">
        <v>209</v>
      </c>
      <c r="D11" s="115" t="s">
        <v>46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13"/>
      <c r="O11" s="113"/>
      <c r="P11" s="109"/>
      <c r="Q11" s="174"/>
      <c r="R11" s="174"/>
      <c r="S11" s="174"/>
      <c r="T11" s="174"/>
      <c r="U11" s="174"/>
      <c r="V11" s="174"/>
      <c r="W11" s="174"/>
      <c r="X11" s="174"/>
      <c r="Y11" s="174"/>
      <c r="Z11" s="114">
        <v>34</v>
      </c>
      <c r="AA11" s="115" t="s">
        <v>146</v>
      </c>
      <c r="AB11" s="115" t="s">
        <v>98</v>
      </c>
    </row>
    <row r="12" spans="2:31" s="107" customFormat="1" ht="21" customHeight="1" x14ac:dyDescent="0.2">
      <c r="B12" s="114">
        <v>64</v>
      </c>
      <c r="C12" s="115" t="s">
        <v>195</v>
      </c>
      <c r="D12" s="115" t="s">
        <v>38</v>
      </c>
      <c r="E12" s="173"/>
      <c r="F12" s="173"/>
      <c r="H12" s="174"/>
      <c r="I12" s="174"/>
      <c r="J12" s="174"/>
      <c r="K12" s="174"/>
      <c r="L12" s="174"/>
      <c r="M12" s="174"/>
      <c r="N12" s="113"/>
      <c r="O12" s="113"/>
      <c r="P12" s="109"/>
      <c r="Q12" s="174"/>
      <c r="R12" s="174"/>
      <c r="S12" s="174"/>
      <c r="T12" s="174"/>
      <c r="U12" s="174"/>
      <c r="V12" s="174"/>
      <c r="W12" s="174"/>
      <c r="X12" s="174"/>
      <c r="Y12" s="174"/>
      <c r="Z12" s="114">
        <v>63</v>
      </c>
      <c r="AA12" s="115" t="s">
        <v>59</v>
      </c>
      <c r="AB12" s="115" t="s">
        <v>74</v>
      </c>
    </row>
    <row r="13" spans="2:31" s="107" customFormat="1" ht="21" customHeight="1" x14ac:dyDescent="0.2">
      <c r="B13" s="173"/>
      <c r="E13" s="114">
        <v>33</v>
      </c>
      <c r="F13" s="115" t="s">
        <v>209</v>
      </c>
      <c r="G13" s="115" t="s">
        <v>46</v>
      </c>
      <c r="H13" s="173"/>
      <c r="I13" s="173"/>
      <c r="K13" s="173"/>
      <c r="L13" s="173"/>
      <c r="N13" s="173"/>
      <c r="O13" s="173"/>
      <c r="Q13" s="173"/>
      <c r="R13" s="173"/>
      <c r="T13" s="173"/>
      <c r="U13" s="173"/>
      <c r="W13" s="114">
        <v>47</v>
      </c>
      <c r="X13" s="115" t="s">
        <v>304</v>
      </c>
      <c r="Y13" s="115" t="s">
        <v>282</v>
      </c>
      <c r="Z13" s="173"/>
    </row>
    <row r="14" spans="2:31" s="107" customFormat="1" ht="21" customHeight="1" x14ac:dyDescent="0.2">
      <c r="B14" s="173"/>
      <c r="E14" s="114">
        <v>49</v>
      </c>
      <c r="F14" s="115" t="s">
        <v>313</v>
      </c>
      <c r="G14" s="115" t="s">
        <v>106</v>
      </c>
      <c r="H14" s="173"/>
      <c r="I14" s="173"/>
      <c r="K14" s="173"/>
      <c r="L14" s="173"/>
      <c r="N14" s="173"/>
      <c r="O14" s="173"/>
      <c r="Q14" s="173"/>
      <c r="R14" s="173"/>
      <c r="T14" s="173"/>
      <c r="U14" s="173"/>
      <c r="W14" s="114">
        <v>63</v>
      </c>
      <c r="X14" s="115" t="s">
        <v>59</v>
      </c>
      <c r="Y14" s="115" t="s">
        <v>74</v>
      </c>
      <c r="Z14" s="173"/>
      <c r="AD14" s="116"/>
      <c r="AE14" s="116"/>
    </row>
    <row r="15" spans="2:31" s="107" customFormat="1" ht="21" customHeight="1" x14ac:dyDescent="0.2">
      <c r="B15" s="114">
        <v>48</v>
      </c>
      <c r="C15" s="115" t="s">
        <v>183</v>
      </c>
      <c r="D15" s="115" t="s">
        <v>28</v>
      </c>
      <c r="E15" s="173"/>
      <c r="F15" s="173"/>
      <c r="G15" s="117"/>
      <c r="H15" s="173"/>
      <c r="I15" s="173"/>
      <c r="K15" s="173"/>
      <c r="L15" s="173"/>
      <c r="N15" s="173"/>
      <c r="O15" s="173"/>
      <c r="Q15" s="173"/>
      <c r="R15" s="173"/>
      <c r="T15" s="173"/>
      <c r="U15" s="173"/>
      <c r="W15" s="118"/>
      <c r="Z15" s="114">
        <v>47</v>
      </c>
      <c r="AA15" s="115" t="s">
        <v>304</v>
      </c>
      <c r="AB15" s="115" t="s">
        <v>282</v>
      </c>
      <c r="AD15" s="119"/>
      <c r="AE15" s="119"/>
    </row>
    <row r="16" spans="2:31" s="107" customFormat="1" ht="21" customHeight="1" x14ac:dyDescent="0.2">
      <c r="B16" s="114">
        <v>49</v>
      </c>
      <c r="C16" s="115" t="s">
        <v>313</v>
      </c>
      <c r="D16" s="115" t="s">
        <v>106</v>
      </c>
      <c r="E16" s="173"/>
      <c r="F16" s="173"/>
      <c r="H16" s="120"/>
      <c r="I16" s="173"/>
      <c r="K16" s="173"/>
      <c r="L16" s="173"/>
      <c r="N16" s="173"/>
      <c r="O16" s="173"/>
      <c r="Q16" s="173"/>
      <c r="R16" s="173"/>
      <c r="T16" s="173"/>
      <c r="U16" s="173"/>
      <c r="W16" s="121"/>
      <c r="X16" s="173"/>
      <c r="Z16" s="114">
        <v>50</v>
      </c>
      <c r="AA16" s="115" t="s">
        <v>179</v>
      </c>
      <c r="AB16" s="115" t="s">
        <v>52</v>
      </c>
      <c r="AD16" s="119"/>
      <c r="AE16" s="119"/>
    </row>
    <row r="17" spans="2:31" s="107" customFormat="1" ht="21" customHeight="1" x14ac:dyDescent="0.2">
      <c r="E17" s="173"/>
      <c r="H17" s="114">
        <v>33</v>
      </c>
      <c r="I17" s="115" t="s">
        <v>209</v>
      </c>
      <c r="J17" s="115" t="s">
        <v>46</v>
      </c>
      <c r="K17" s="173"/>
      <c r="L17" s="173"/>
      <c r="N17" s="173"/>
      <c r="O17" s="173"/>
      <c r="Q17" s="173"/>
      <c r="R17" s="173"/>
      <c r="T17" s="114">
        <v>42</v>
      </c>
      <c r="U17" s="115" t="s">
        <v>26</v>
      </c>
      <c r="V17" s="115" t="s">
        <v>39</v>
      </c>
      <c r="W17" s="173"/>
      <c r="X17" s="173"/>
      <c r="AD17" s="119"/>
      <c r="AE17" s="119"/>
    </row>
    <row r="18" spans="2:31" s="107" customFormat="1" ht="21" customHeight="1" x14ac:dyDescent="0.2">
      <c r="B18" s="114">
        <v>40</v>
      </c>
      <c r="C18" s="115" t="s">
        <v>173</v>
      </c>
      <c r="D18" s="115" t="s">
        <v>49</v>
      </c>
      <c r="E18" s="173"/>
      <c r="F18" s="173"/>
      <c r="H18" s="114">
        <v>41</v>
      </c>
      <c r="I18" s="115" t="s">
        <v>161</v>
      </c>
      <c r="J18" s="115" t="s">
        <v>160</v>
      </c>
      <c r="K18" s="173"/>
      <c r="L18" s="173"/>
      <c r="N18" s="173"/>
      <c r="O18" s="173"/>
      <c r="Q18" s="173"/>
      <c r="R18" s="173"/>
      <c r="T18" s="114">
        <v>63</v>
      </c>
      <c r="U18" s="115" t="s">
        <v>59</v>
      </c>
      <c r="V18" s="115" t="s">
        <v>74</v>
      </c>
      <c r="W18" s="173"/>
      <c r="X18" s="173"/>
      <c r="Z18" s="114">
        <v>39</v>
      </c>
      <c r="AA18" s="115" t="s">
        <v>262</v>
      </c>
      <c r="AB18" s="115" t="s">
        <v>97</v>
      </c>
      <c r="AD18" s="119"/>
      <c r="AE18" s="119"/>
    </row>
    <row r="19" spans="2:31" s="107" customFormat="1" ht="21" customHeight="1" x14ac:dyDescent="0.2">
      <c r="B19" s="114">
        <v>57</v>
      </c>
      <c r="C19" s="115" t="s">
        <v>171</v>
      </c>
      <c r="D19" s="115" t="s">
        <v>48</v>
      </c>
      <c r="E19" s="173"/>
      <c r="F19" s="173"/>
      <c r="H19" s="121"/>
      <c r="I19" s="173"/>
      <c r="K19" s="121"/>
      <c r="L19" s="173"/>
      <c r="N19" s="171" t="s">
        <v>11</v>
      </c>
      <c r="O19" s="171"/>
      <c r="P19" s="171"/>
      <c r="Q19" s="173"/>
      <c r="R19" s="173"/>
      <c r="T19" s="118"/>
      <c r="U19" s="173"/>
      <c r="W19" s="121"/>
      <c r="X19" s="173"/>
      <c r="Z19" s="114">
        <v>58</v>
      </c>
      <c r="AA19" s="115" t="s">
        <v>56</v>
      </c>
      <c r="AB19" s="115" t="s">
        <v>279</v>
      </c>
      <c r="AD19" s="116"/>
      <c r="AE19" s="119"/>
    </row>
    <row r="20" spans="2:31" s="107" customFormat="1" ht="21" customHeight="1" x14ac:dyDescent="0.2">
      <c r="B20" s="174"/>
      <c r="E20" s="114">
        <v>40</v>
      </c>
      <c r="F20" s="115" t="s">
        <v>173</v>
      </c>
      <c r="G20" s="115" t="s">
        <v>49</v>
      </c>
      <c r="H20" s="173"/>
      <c r="I20" s="173"/>
      <c r="K20" s="121"/>
      <c r="L20" s="173"/>
      <c r="N20" s="114">
        <v>33</v>
      </c>
      <c r="O20" s="115" t="s">
        <v>209</v>
      </c>
      <c r="P20" s="115" t="s">
        <v>46</v>
      </c>
      <c r="Q20" s="173"/>
      <c r="R20" s="173"/>
      <c r="T20" s="121"/>
      <c r="U20" s="173"/>
      <c r="W20" s="114">
        <v>39</v>
      </c>
      <c r="X20" s="115" t="s">
        <v>262</v>
      </c>
      <c r="Y20" s="115" t="s">
        <v>97</v>
      </c>
      <c r="AD20" s="116"/>
      <c r="AE20" s="119"/>
    </row>
    <row r="21" spans="2:31" s="107" customFormat="1" ht="21" customHeight="1" x14ac:dyDescent="0.2">
      <c r="E21" s="114">
        <v>41</v>
      </c>
      <c r="F21" s="115" t="s">
        <v>161</v>
      </c>
      <c r="G21" s="115" t="s">
        <v>160</v>
      </c>
      <c r="H21" s="173"/>
      <c r="I21" s="173"/>
      <c r="K21" s="121"/>
      <c r="L21" s="173"/>
      <c r="N21" s="114">
        <v>63</v>
      </c>
      <c r="O21" s="115" t="s">
        <v>59</v>
      </c>
      <c r="P21" s="115" t="s">
        <v>74</v>
      </c>
      <c r="Q21" s="173"/>
      <c r="R21" s="173"/>
      <c r="T21" s="121"/>
      <c r="U21" s="173"/>
      <c r="W21" s="114">
        <v>42</v>
      </c>
      <c r="X21" s="115" t="s">
        <v>26</v>
      </c>
      <c r="Y21" s="115" t="s">
        <v>39</v>
      </c>
      <c r="AD21" s="116"/>
      <c r="AE21" s="119"/>
    </row>
    <row r="22" spans="2:31" s="107" customFormat="1" ht="21" customHeight="1" x14ac:dyDescent="0.2">
      <c r="B22" s="114">
        <v>41</v>
      </c>
      <c r="C22" s="115" t="s">
        <v>161</v>
      </c>
      <c r="D22" s="115" t="s">
        <v>160</v>
      </c>
      <c r="E22" s="173"/>
      <c r="F22" s="173"/>
      <c r="H22" s="173"/>
      <c r="I22" s="173"/>
      <c r="K22" s="121"/>
      <c r="L22" s="173"/>
      <c r="N22" s="121"/>
      <c r="O22" s="173"/>
      <c r="Q22" s="120"/>
      <c r="R22" s="173"/>
      <c r="T22" s="121"/>
      <c r="U22" s="173"/>
      <c r="W22" s="173"/>
      <c r="X22" s="173"/>
      <c r="Z22" s="114">
        <v>42</v>
      </c>
      <c r="AA22" s="115" t="s">
        <v>26</v>
      </c>
      <c r="AB22" s="115" t="s">
        <v>39</v>
      </c>
      <c r="AD22" s="116"/>
      <c r="AE22" s="119"/>
    </row>
    <row r="23" spans="2:31" s="107" customFormat="1" ht="21" customHeight="1" x14ac:dyDescent="0.2">
      <c r="B23" s="114">
        <v>56</v>
      </c>
      <c r="C23" s="115" t="s">
        <v>312</v>
      </c>
      <c r="D23" s="115" t="s">
        <v>112</v>
      </c>
      <c r="E23" s="173"/>
      <c r="F23" s="173"/>
      <c r="H23" s="173"/>
      <c r="I23" s="173"/>
      <c r="K23" s="114">
        <v>33</v>
      </c>
      <c r="L23" s="115" t="s">
        <v>209</v>
      </c>
      <c r="M23" s="115" t="s">
        <v>46</v>
      </c>
      <c r="N23" s="173"/>
      <c r="O23" s="173"/>
      <c r="Q23" s="114">
        <v>43</v>
      </c>
      <c r="R23" s="115" t="s">
        <v>170</v>
      </c>
      <c r="S23" s="115" t="s">
        <v>119</v>
      </c>
      <c r="T23" s="173"/>
      <c r="U23" s="173"/>
      <c r="W23" s="173"/>
      <c r="X23" s="173"/>
      <c r="Z23" s="114">
        <v>55</v>
      </c>
      <c r="AA23" s="115" t="s">
        <v>199</v>
      </c>
      <c r="AB23" s="115" t="s">
        <v>41</v>
      </c>
      <c r="AD23" s="116"/>
      <c r="AE23" s="119"/>
    </row>
    <row r="24" spans="2:31" s="107" customFormat="1" ht="21" customHeight="1" x14ac:dyDescent="0.2">
      <c r="E24" s="173"/>
      <c r="F24" s="173"/>
      <c r="H24" s="173"/>
      <c r="I24" s="173"/>
      <c r="K24" s="114">
        <v>44</v>
      </c>
      <c r="L24" s="115" t="s">
        <v>204</v>
      </c>
      <c r="M24" s="115" t="s">
        <v>167</v>
      </c>
      <c r="N24" s="173"/>
      <c r="O24" s="173"/>
      <c r="Q24" s="114">
        <v>63</v>
      </c>
      <c r="R24" s="115" t="s">
        <v>59</v>
      </c>
      <c r="S24" s="115" t="s">
        <v>74</v>
      </c>
      <c r="T24" s="173"/>
      <c r="U24" s="173"/>
      <c r="W24" s="173"/>
      <c r="X24" s="173"/>
      <c r="AD24" s="116"/>
      <c r="AE24" s="119"/>
    </row>
    <row r="25" spans="2:31" s="107" customFormat="1" ht="21" customHeight="1" x14ac:dyDescent="0.2">
      <c r="B25" s="114">
        <v>36</v>
      </c>
      <c r="C25" s="115" t="s">
        <v>58</v>
      </c>
      <c r="D25" s="115" t="s">
        <v>33</v>
      </c>
      <c r="E25" s="173"/>
      <c r="F25" s="173"/>
      <c r="H25" s="173"/>
      <c r="I25" s="173"/>
      <c r="K25" s="121"/>
      <c r="L25" s="173"/>
      <c r="N25" s="173"/>
      <c r="O25" s="173"/>
      <c r="Q25" s="173"/>
      <c r="R25" s="173"/>
      <c r="S25" s="117"/>
      <c r="T25" s="173"/>
      <c r="U25" s="173"/>
      <c r="W25" s="173"/>
      <c r="X25" s="173"/>
      <c r="Z25" s="114">
        <v>35</v>
      </c>
      <c r="AA25" s="115" t="s">
        <v>261</v>
      </c>
      <c r="AB25" s="115" t="s">
        <v>92</v>
      </c>
      <c r="AD25" s="116"/>
      <c r="AE25" s="119"/>
    </row>
    <row r="26" spans="2:31" s="107" customFormat="1" ht="21" customHeight="1" x14ac:dyDescent="0.2">
      <c r="B26" s="114">
        <v>61</v>
      </c>
      <c r="C26" s="115" t="s">
        <v>27</v>
      </c>
      <c r="D26" s="115" t="s">
        <v>42</v>
      </c>
      <c r="E26" s="173"/>
      <c r="F26" s="173"/>
      <c r="H26" s="173"/>
      <c r="I26" s="173"/>
      <c r="K26" s="121"/>
      <c r="L26" s="173"/>
      <c r="N26" s="173"/>
      <c r="O26" s="173"/>
      <c r="Q26" s="173"/>
      <c r="R26" s="173"/>
      <c r="T26" s="121"/>
      <c r="U26" s="173"/>
      <c r="W26" s="173"/>
      <c r="X26" s="173"/>
      <c r="Z26" s="114">
        <v>62</v>
      </c>
      <c r="AA26" s="115" t="s">
        <v>175</v>
      </c>
      <c r="AB26" s="115" t="s">
        <v>90</v>
      </c>
      <c r="AD26" s="116"/>
      <c r="AE26" s="119"/>
    </row>
    <row r="27" spans="2:31" s="107" customFormat="1" ht="21" customHeight="1" x14ac:dyDescent="0.2">
      <c r="B27" s="173"/>
      <c r="E27" s="114">
        <v>36</v>
      </c>
      <c r="F27" s="115" t="s">
        <v>58</v>
      </c>
      <c r="G27" s="115" t="s">
        <v>33</v>
      </c>
      <c r="H27" s="173"/>
      <c r="I27" s="173"/>
      <c r="K27" s="121"/>
      <c r="L27" s="173"/>
      <c r="N27" s="170" t="s">
        <v>12</v>
      </c>
      <c r="O27" s="170"/>
      <c r="P27" s="170"/>
      <c r="Q27" s="173"/>
      <c r="R27" s="173"/>
      <c r="T27" s="121"/>
      <c r="U27" s="173"/>
      <c r="W27" s="114">
        <v>35</v>
      </c>
      <c r="X27" s="115" t="s">
        <v>261</v>
      </c>
      <c r="Y27" s="115" t="s">
        <v>92</v>
      </c>
      <c r="Z27" s="173"/>
      <c r="AD27" s="116"/>
      <c r="AE27" s="119"/>
    </row>
    <row r="28" spans="2:31" s="107" customFormat="1" ht="21" customHeight="1" x14ac:dyDescent="0.2">
      <c r="D28" s="122"/>
      <c r="E28" s="114">
        <v>52</v>
      </c>
      <c r="F28" s="115" t="s">
        <v>310</v>
      </c>
      <c r="G28" s="115" t="s">
        <v>101</v>
      </c>
      <c r="H28" s="173"/>
      <c r="I28" s="173"/>
      <c r="K28" s="121"/>
      <c r="L28" s="173"/>
      <c r="N28" s="114">
        <v>43</v>
      </c>
      <c r="O28" s="115" t="s">
        <v>170</v>
      </c>
      <c r="P28" s="115" t="s">
        <v>119</v>
      </c>
      <c r="Q28" s="173"/>
      <c r="R28" s="173"/>
      <c r="T28" s="121"/>
      <c r="U28" s="173"/>
      <c r="W28" s="114">
        <v>46</v>
      </c>
      <c r="X28" s="115" t="s">
        <v>208</v>
      </c>
      <c r="Y28" s="115" t="s">
        <v>117</v>
      </c>
      <c r="AD28" s="116"/>
      <c r="AE28" s="119"/>
    </row>
    <row r="29" spans="2:31" s="107" customFormat="1" ht="21" customHeight="1" x14ac:dyDescent="0.2">
      <c r="B29" s="114">
        <v>45</v>
      </c>
      <c r="C29" s="115" t="s">
        <v>194</v>
      </c>
      <c r="D29" s="115" t="s">
        <v>34</v>
      </c>
      <c r="E29" s="173"/>
      <c r="F29" s="173"/>
      <c r="H29" s="121"/>
      <c r="I29" s="173"/>
      <c r="K29" s="121"/>
      <c r="L29" s="173"/>
      <c r="N29" s="114">
        <v>44</v>
      </c>
      <c r="O29" s="115" t="s">
        <v>204</v>
      </c>
      <c r="P29" s="115" t="s">
        <v>167</v>
      </c>
      <c r="Q29" s="173"/>
      <c r="R29" s="173"/>
      <c r="T29" s="120"/>
      <c r="U29" s="173"/>
      <c r="W29" s="121"/>
      <c r="X29" s="173"/>
      <c r="Z29" s="114">
        <v>46</v>
      </c>
      <c r="AA29" s="115" t="s">
        <v>208</v>
      </c>
      <c r="AB29" s="115" t="s">
        <v>117</v>
      </c>
      <c r="AD29" s="116"/>
      <c r="AE29" s="119"/>
    </row>
    <row r="30" spans="2:31" s="107" customFormat="1" ht="21" customHeight="1" x14ac:dyDescent="0.2">
      <c r="B30" s="114">
        <v>52</v>
      </c>
      <c r="C30" s="115" t="s">
        <v>310</v>
      </c>
      <c r="D30" s="115" t="s">
        <v>101</v>
      </c>
      <c r="E30" s="173"/>
      <c r="F30" s="173"/>
      <c r="H30" s="114">
        <v>44</v>
      </c>
      <c r="I30" s="115" t="s">
        <v>204</v>
      </c>
      <c r="J30" s="115" t="s">
        <v>167</v>
      </c>
      <c r="K30" s="173"/>
      <c r="L30" s="173"/>
      <c r="N30" s="173"/>
      <c r="O30" s="173"/>
      <c r="Q30" s="173"/>
      <c r="R30" s="173"/>
      <c r="T30" s="114">
        <v>43</v>
      </c>
      <c r="U30" s="115" t="s">
        <v>170</v>
      </c>
      <c r="V30" s="115" t="s">
        <v>119</v>
      </c>
      <c r="W30" s="173"/>
      <c r="X30" s="173"/>
      <c r="Z30" s="114">
        <v>51</v>
      </c>
      <c r="AA30" s="115" t="s">
        <v>308</v>
      </c>
      <c r="AB30" s="115" t="s">
        <v>286</v>
      </c>
      <c r="AD30" s="116"/>
      <c r="AE30" s="119"/>
    </row>
    <row r="31" spans="2:31" s="107" customFormat="1" ht="21" customHeight="1" x14ac:dyDescent="0.2">
      <c r="E31" s="173"/>
      <c r="F31" s="173"/>
      <c r="H31" s="114">
        <v>52</v>
      </c>
      <c r="I31" s="115" t="s">
        <v>310</v>
      </c>
      <c r="J31" s="115" t="s">
        <v>101</v>
      </c>
      <c r="K31" s="173"/>
      <c r="L31" s="173"/>
      <c r="N31" s="114" t="s">
        <v>13</v>
      </c>
      <c r="O31" s="115" t="s">
        <v>59</v>
      </c>
      <c r="P31" s="115" t="s">
        <v>74</v>
      </c>
      <c r="Q31" s="173"/>
      <c r="R31" s="173"/>
      <c r="T31" s="114">
        <v>46</v>
      </c>
      <c r="U31" s="115" t="s">
        <v>208</v>
      </c>
      <c r="V31" s="115" t="s">
        <v>117</v>
      </c>
      <c r="W31" s="173"/>
      <c r="X31" s="173"/>
      <c r="AD31" s="116"/>
      <c r="AE31" s="119"/>
    </row>
    <row r="32" spans="2:31" s="107" customFormat="1" ht="21" customHeight="1" x14ac:dyDescent="0.2">
      <c r="B32" s="114">
        <v>37</v>
      </c>
      <c r="C32" s="115" t="s">
        <v>140</v>
      </c>
      <c r="D32" s="115" t="s">
        <v>32</v>
      </c>
      <c r="E32" s="173"/>
      <c r="F32" s="173"/>
      <c r="H32" s="121"/>
      <c r="I32" s="173"/>
      <c r="K32" s="173"/>
      <c r="L32" s="173"/>
      <c r="N32" s="114" t="s">
        <v>14</v>
      </c>
      <c r="O32" s="115" t="s">
        <v>204</v>
      </c>
      <c r="P32" s="115" t="s">
        <v>167</v>
      </c>
      <c r="Q32" s="173"/>
      <c r="R32" s="173"/>
      <c r="T32" s="173"/>
      <c r="U32" s="173"/>
      <c r="W32" s="121"/>
      <c r="X32" s="173"/>
      <c r="Z32" s="114">
        <v>38</v>
      </c>
      <c r="AA32" s="115" t="s">
        <v>285</v>
      </c>
      <c r="AB32" s="115" t="s">
        <v>284</v>
      </c>
      <c r="AD32" s="116"/>
      <c r="AE32" s="119"/>
    </row>
    <row r="33" spans="2:31" s="107" customFormat="1" ht="21" customHeight="1" x14ac:dyDescent="0.2">
      <c r="B33" s="114">
        <v>60</v>
      </c>
      <c r="C33" s="115" t="s">
        <v>153</v>
      </c>
      <c r="D33" s="115" t="s">
        <v>152</v>
      </c>
      <c r="E33" s="173"/>
      <c r="F33" s="173"/>
      <c r="H33" s="121"/>
      <c r="I33" s="173"/>
      <c r="K33" s="173"/>
      <c r="L33" s="173"/>
      <c r="N33" s="114" t="s">
        <v>15</v>
      </c>
      <c r="O33" s="115" t="s">
        <v>170</v>
      </c>
      <c r="P33" s="115" t="s">
        <v>119</v>
      </c>
      <c r="Q33" s="173"/>
      <c r="R33" s="173"/>
      <c r="T33" s="173"/>
      <c r="U33" s="173"/>
      <c r="W33" s="121"/>
      <c r="X33" s="173"/>
      <c r="Z33" s="114">
        <v>59</v>
      </c>
      <c r="AA33" s="115" t="s">
        <v>177</v>
      </c>
      <c r="AB33" s="115" t="s">
        <v>91</v>
      </c>
      <c r="AD33" s="116"/>
      <c r="AE33" s="119"/>
    </row>
    <row r="34" spans="2:31" s="107" customFormat="1" ht="21" customHeight="1" x14ac:dyDescent="0.2">
      <c r="B34" s="173"/>
      <c r="E34" s="114">
        <v>44</v>
      </c>
      <c r="F34" s="115" t="s">
        <v>204</v>
      </c>
      <c r="G34" s="115" t="s">
        <v>167</v>
      </c>
      <c r="H34" s="173"/>
      <c r="I34" s="173"/>
      <c r="K34" s="173"/>
      <c r="L34" s="173"/>
      <c r="N34" s="114" t="s">
        <v>16</v>
      </c>
      <c r="O34" s="115" t="s">
        <v>224</v>
      </c>
      <c r="P34" s="115" t="s">
        <v>224</v>
      </c>
      <c r="Q34" s="173"/>
      <c r="R34" s="173"/>
      <c r="T34" s="173"/>
      <c r="U34" s="173"/>
      <c r="W34" s="114">
        <v>38</v>
      </c>
      <c r="X34" s="115" t="s">
        <v>285</v>
      </c>
      <c r="Y34" s="115" t="s">
        <v>284</v>
      </c>
      <c r="Z34" s="173"/>
      <c r="AD34" s="116"/>
      <c r="AE34" s="119"/>
    </row>
    <row r="35" spans="2:31" s="107" customFormat="1" ht="21" customHeight="1" x14ac:dyDescent="0.2">
      <c r="D35" s="122"/>
      <c r="E35" s="114">
        <v>60</v>
      </c>
      <c r="F35" s="115" t="s">
        <v>153</v>
      </c>
      <c r="G35" s="115" t="s">
        <v>152</v>
      </c>
      <c r="H35" s="173"/>
      <c r="I35" s="173"/>
      <c r="K35" s="173"/>
      <c r="L35" s="173"/>
      <c r="N35" s="173"/>
      <c r="Q35" s="173"/>
      <c r="R35" s="173"/>
      <c r="T35" s="173"/>
      <c r="U35" s="173"/>
      <c r="W35" s="114">
        <v>43</v>
      </c>
      <c r="X35" s="115" t="s">
        <v>170</v>
      </c>
      <c r="Y35" s="115" t="s">
        <v>119</v>
      </c>
    </row>
    <row r="36" spans="2:31" s="107" customFormat="1" ht="21" customHeight="1" x14ac:dyDescent="0.2">
      <c r="B36" s="114">
        <v>44</v>
      </c>
      <c r="C36" s="115" t="s">
        <v>204</v>
      </c>
      <c r="D36" s="115" t="s">
        <v>167</v>
      </c>
      <c r="E36" s="173"/>
      <c r="F36" s="173"/>
      <c r="H36" s="173"/>
      <c r="I36" s="173"/>
      <c r="K36" s="173"/>
      <c r="L36" s="173"/>
      <c r="N36" s="173"/>
      <c r="O36" s="173"/>
      <c r="Q36" s="173"/>
      <c r="R36" s="173"/>
      <c r="T36" s="173"/>
      <c r="U36" s="173"/>
      <c r="W36" s="173"/>
      <c r="X36" s="173"/>
      <c r="Z36" s="114">
        <v>43</v>
      </c>
      <c r="AA36" s="115" t="s">
        <v>170</v>
      </c>
      <c r="AB36" s="115" t="s">
        <v>119</v>
      </c>
    </row>
    <row r="37" spans="2:31" s="107" customFormat="1" ht="21" customHeight="1" x14ac:dyDescent="0.2">
      <c r="B37" s="114">
        <v>53</v>
      </c>
      <c r="C37" s="115" t="s">
        <v>315</v>
      </c>
      <c r="D37" s="115" t="s">
        <v>93</v>
      </c>
      <c r="E37" s="173"/>
      <c r="F37" s="173"/>
      <c r="H37" s="173"/>
      <c r="I37" s="173"/>
      <c r="K37" s="173"/>
      <c r="L37" s="173"/>
      <c r="N37" s="173"/>
      <c r="O37" s="173"/>
      <c r="Q37" s="173"/>
      <c r="R37" s="173"/>
      <c r="T37" s="173"/>
      <c r="U37" s="173"/>
      <c r="W37" s="173"/>
      <c r="X37" s="173"/>
      <c r="Z37" s="114">
        <v>54</v>
      </c>
      <c r="AA37" s="115" t="s">
        <v>155</v>
      </c>
      <c r="AB37" s="115" t="s">
        <v>154</v>
      </c>
    </row>
    <row r="39" spans="2:31" x14ac:dyDescent="0.2">
      <c r="B39" s="140" t="s">
        <v>321</v>
      </c>
      <c r="C39" s="116"/>
      <c r="D39" s="123"/>
      <c r="G39" s="123"/>
      <c r="J39" s="123"/>
      <c r="P39" s="123"/>
      <c r="S39" s="123"/>
      <c r="T39" s="119"/>
      <c r="U39" s="119"/>
      <c r="V39" s="123"/>
      <c r="W39" s="119"/>
      <c r="X39" s="119"/>
    </row>
    <row r="40" spans="2:31" x14ac:dyDescent="0.2">
      <c r="C40" s="116"/>
      <c r="D40" s="123"/>
      <c r="G40" s="123"/>
      <c r="K40" s="119"/>
      <c r="L40" s="119"/>
      <c r="M40" s="124" t="s">
        <v>75</v>
      </c>
      <c r="N40" s="123"/>
      <c r="O40" s="125"/>
      <c r="Q40" s="126" t="s">
        <v>1</v>
      </c>
      <c r="S40" s="123"/>
      <c r="T40" s="119"/>
      <c r="U40" s="119"/>
      <c r="V40" s="123"/>
      <c r="W40" s="119"/>
      <c r="X40" s="119"/>
    </row>
    <row r="41" spans="2:31" x14ac:dyDescent="0.2">
      <c r="B41" s="116"/>
      <c r="C41" s="116"/>
      <c r="D41" s="123"/>
      <c r="G41" s="123"/>
      <c r="K41" s="119"/>
      <c r="L41" s="119"/>
      <c r="M41" s="124"/>
      <c r="N41" s="123"/>
      <c r="O41" s="124"/>
      <c r="Q41" s="119"/>
      <c r="S41" s="123"/>
      <c r="T41" s="119"/>
      <c r="U41" s="119"/>
      <c r="V41" s="123"/>
      <c r="W41" s="119"/>
      <c r="X41" s="119"/>
    </row>
    <row r="42" spans="2:31" x14ac:dyDescent="0.2">
      <c r="B42" s="116"/>
      <c r="C42" s="116"/>
      <c r="D42" s="123"/>
      <c r="G42" s="123"/>
      <c r="K42" s="119"/>
      <c r="L42" s="119"/>
      <c r="M42" s="124"/>
      <c r="N42" s="123"/>
      <c r="O42" s="124"/>
      <c r="Q42" s="119"/>
      <c r="S42" s="123"/>
      <c r="T42" s="119"/>
      <c r="U42" s="119"/>
      <c r="V42" s="123"/>
      <c r="W42" s="119"/>
      <c r="X42" s="119"/>
    </row>
    <row r="43" spans="2:31" x14ac:dyDescent="0.2">
      <c r="B43" s="116"/>
      <c r="C43" s="116"/>
      <c r="D43" s="123"/>
      <c r="G43" s="123"/>
      <c r="K43" s="119"/>
      <c r="L43" s="119"/>
      <c r="M43" s="124" t="s">
        <v>76</v>
      </c>
      <c r="N43" s="123"/>
      <c r="O43" s="119"/>
      <c r="Q43" s="126" t="s">
        <v>2</v>
      </c>
      <c r="S43" s="123"/>
      <c r="T43" s="119"/>
      <c r="U43" s="119"/>
      <c r="V43" s="123"/>
      <c r="W43" s="119"/>
      <c r="X43" s="119"/>
    </row>
    <row r="44" spans="2:31" s="107" customFormat="1" ht="14" x14ac:dyDescent="0.2">
      <c r="B44" s="173"/>
      <c r="C44" s="173"/>
      <c r="D44" s="105"/>
      <c r="E44" s="173"/>
      <c r="F44" s="173"/>
      <c r="G44" s="105"/>
      <c r="H44" s="173"/>
      <c r="I44" s="173"/>
      <c r="J44" s="105"/>
      <c r="K44" s="173"/>
      <c r="L44" s="173"/>
      <c r="N44" s="173"/>
      <c r="O44" s="173"/>
      <c r="P44" s="105"/>
      <c r="Q44" s="173"/>
      <c r="R44" s="173"/>
      <c r="S44" s="105"/>
      <c r="V44" s="105"/>
    </row>
  </sheetData>
  <pageMargins left="0.25" right="0.25" top="0.75" bottom="0.75" header="0.3" footer="0.3"/>
  <pageSetup paperSize="9"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DC2F-568E-A243-A9B3-BE31E17527A2}">
  <dimension ref="B1:G82"/>
  <sheetViews>
    <sheetView workbookViewId="0">
      <selection activeCell="I52" sqref="I52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52" customWidth="1"/>
    <col min="4" max="4" width="25.33203125" style="1" customWidth="1"/>
    <col min="5" max="5" width="13.33203125" style="52" customWidth="1"/>
    <col min="6" max="7" width="13.33203125" style="1" customWidth="1"/>
    <col min="8" max="9" width="10.83203125" style="1" customWidth="1"/>
    <col min="10" max="16384" width="8.83203125" style="1"/>
  </cols>
  <sheetData>
    <row r="1" spans="2:7" ht="17" x14ac:dyDescent="0.2">
      <c r="D1" s="54"/>
    </row>
    <row r="2" spans="2:7" ht="6" customHeight="1" x14ac:dyDescent="0.2"/>
    <row r="3" spans="2:7" ht="17" x14ac:dyDescent="0.2">
      <c r="B3" s="55"/>
      <c r="D3" s="54" t="s">
        <v>22</v>
      </c>
      <c r="E3" s="199" t="s">
        <v>298</v>
      </c>
      <c r="F3" s="200"/>
      <c r="G3" s="201"/>
    </row>
    <row r="4" spans="2:7" x14ac:dyDescent="0.2">
      <c r="B4" s="56"/>
      <c r="C4" s="56"/>
      <c r="D4" s="57"/>
      <c r="E4" s="202" t="s">
        <v>299</v>
      </c>
      <c r="F4" s="177"/>
      <c r="G4" s="203"/>
    </row>
    <row r="5" spans="2:7" s="8" customFormat="1" x14ac:dyDescent="0.2">
      <c r="B5" s="56" t="s">
        <v>62</v>
      </c>
      <c r="C5" s="56" t="s">
        <v>63</v>
      </c>
      <c r="D5" s="56" t="s">
        <v>64</v>
      </c>
      <c r="E5" s="59" t="s">
        <v>295</v>
      </c>
      <c r="F5" s="41" t="s">
        <v>296</v>
      </c>
      <c r="G5" s="60" t="s">
        <v>297</v>
      </c>
    </row>
    <row r="6" spans="2:7" x14ac:dyDescent="0.2">
      <c r="B6" s="61">
        <v>1</v>
      </c>
      <c r="C6" s="62" t="s">
        <v>201</v>
      </c>
      <c r="D6" s="63" t="s">
        <v>43</v>
      </c>
      <c r="E6" s="65">
        <v>0.25</v>
      </c>
      <c r="F6" s="62">
        <v>100</v>
      </c>
      <c r="G6" s="66">
        <f>Table5[[#This Row],[KVALIFIKĀCIJA  ]]+Table5[[#This Row],[FINĀLS  ]]</f>
        <v>100.25</v>
      </c>
    </row>
    <row r="7" spans="2:7" x14ac:dyDescent="0.2">
      <c r="B7" s="61">
        <v>2</v>
      </c>
      <c r="C7" s="62" t="s">
        <v>184</v>
      </c>
      <c r="D7" s="63" t="s">
        <v>29</v>
      </c>
      <c r="E7" s="65">
        <v>6</v>
      </c>
      <c r="F7" s="62">
        <v>88</v>
      </c>
      <c r="G7" s="66">
        <f>Table5[[#This Row],[KVALIFIKĀCIJA  ]]+Table5[[#This Row],[FINĀLS  ]]</f>
        <v>94</v>
      </c>
    </row>
    <row r="8" spans="2:7" x14ac:dyDescent="0.2">
      <c r="B8" s="61">
        <v>3</v>
      </c>
      <c r="C8" s="62" t="s">
        <v>176</v>
      </c>
      <c r="D8" s="63" t="s">
        <v>50</v>
      </c>
      <c r="E8" s="65">
        <v>10</v>
      </c>
      <c r="F8" s="62">
        <v>78</v>
      </c>
      <c r="G8" s="66">
        <f>Table5[[#This Row],[KVALIFIKĀCIJA  ]]+Table5[[#This Row],[FINĀLS  ]]</f>
        <v>88</v>
      </c>
    </row>
    <row r="9" spans="2:7" x14ac:dyDescent="0.2">
      <c r="B9" s="61">
        <v>4</v>
      </c>
      <c r="C9" s="127" t="s">
        <v>25</v>
      </c>
      <c r="D9" s="128" t="s">
        <v>35</v>
      </c>
      <c r="E9" s="65">
        <v>0.5</v>
      </c>
      <c r="F9" s="62">
        <v>69</v>
      </c>
      <c r="G9" s="66">
        <f>Table5[[#This Row],[KVALIFIKĀCIJA  ]]+Table5[[#This Row],[FINĀLS  ]]</f>
        <v>69.5</v>
      </c>
    </row>
    <row r="10" spans="2:7" x14ac:dyDescent="0.2">
      <c r="B10" s="61">
        <v>5</v>
      </c>
      <c r="C10" s="62" t="s">
        <v>145</v>
      </c>
      <c r="D10" s="63" t="s">
        <v>37</v>
      </c>
      <c r="E10" s="65">
        <v>12</v>
      </c>
      <c r="F10" s="62">
        <v>54</v>
      </c>
      <c r="G10" s="66">
        <f>Table5[[#This Row],[KVALIFIKĀCIJA  ]]+Table5[[#This Row],[FINĀLS  ]]</f>
        <v>66</v>
      </c>
    </row>
    <row r="11" spans="2:7" x14ac:dyDescent="0.2">
      <c r="B11" s="61">
        <v>6</v>
      </c>
      <c r="C11" s="62" t="s">
        <v>221</v>
      </c>
      <c r="D11" s="63" t="s">
        <v>220</v>
      </c>
      <c r="E11" s="65">
        <v>2</v>
      </c>
      <c r="F11" s="62">
        <v>61</v>
      </c>
      <c r="G11" s="66">
        <f>Table5[[#This Row],[KVALIFIKĀCIJA  ]]+Table5[[#This Row],[FINĀLS  ]]</f>
        <v>63</v>
      </c>
    </row>
    <row r="12" spans="2:7" x14ac:dyDescent="0.2">
      <c r="B12" s="61">
        <v>7</v>
      </c>
      <c r="C12" s="127" t="s">
        <v>128</v>
      </c>
      <c r="D12" s="128" t="s">
        <v>127</v>
      </c>
      <c r="E12" s="65">
        <v>1</v>
      </c>
      <c r="F12" s="62">
        <v>61</v>
      </c>
      <c r="G12" s="66">
        <f>Table5[[#This Row],[KVALIFIKĀCIJA  ]]+Table5[[#This Row],[FINĀLS  ]]</f>
        <v>62</v>
      </c>
    </row>
    <row r="13" spans="2:7" x14ac:dyDescent="0.2">
      <c r="B13" s="61">
        <v>8</v>
      </c>
      <c r="C13" s="62" t="s">
        <v>186</v>
      </c>
      <c r="D13" s="63" t="s">
        <v>94</v>
      </c>
      <c r="E13" s="65">
        <v>0.5</v>
      </c>
      <c r="F13" s="62">
        <v>61</v>
      </c>
      <c r="G13" s="66">
        <f>Table5[[#This Row],[KVALIFIKĀCIJA  ]]+Table5[[#This Row],[FINĀLS  ]]</f>
        <v>61.5</v>
      </c>
    </row>
    <row r="14" spans="2:7" x14ac:dyDescent="0.2">
      <c r="B14" s="61">
        <v>9</v>
      </c>
      <c r="C14" s="62" t="s">
        <v>193</v>
      </c>
      <c r="D14" s="63" t="s">
        <v>319</v>
      </c>
      <c r="E14" s="65">
        <v>0.5</v>
      </c>
      <c r="F14" s="62">
        <v>61</v>
      </c>
      <c r="G14" s="66">
        <f>Table5[[#This Row],[KVALIFIKĀCIJA  ]]+Table5[[#This Row],[FINĀLS  ]]</f>
        <v>61.5</v>
      </c>
    </row>
    <row r="15" spans="2:7" x14ac:dyDescent="0.2">
      <c r="B15" s="61">
        <v>10</v>
      </c>
      <c r="C15" s="62" t="s">
        <v>189</v>
      </c>
      <c r="D15" s="63" t="s">
        <v>31</v>
      </c>
      <c r="E15" s="65">
        <v>3</v>
      </c>
      <c r="F15" s="62">
        <v>54</v>
      </c>
      <c r="G15" s="66">
        <f>Table5[[#This Row],[KVALIFIKĀCIJA  ]]+Table5[[#This Row],[FINĀLS  ]]</f>
        <v>57</v>
      </c>
    </row>
    <row r="16" spans="2:7" x14ac:dyDescent="0.2">
      <c r="B16" s="61">
        <v>11</v>
      </c>
      <c r="C16" s="62" t="s">
        <v>181</v>
      </c>
      <c r="D16" s="63" t="s">
        <v>143</v>
      </c>
      <c r="E16" s="65">
        <v>3</v>
      </c>
      <c r="F16" s="62">
        <v>54</v>
      </c>
      <c r="G16" s="66">
        <f>Table5[[#This Row],[KVALIFIKĀCIJA  ]]+Table5[[#This Row],[FINĀLS  ]]</f>
        <v>57</v>
      </c>
    </row>
    <row r="17" spans="2:7" x14ac:dyDescent="0.2">
      <c r="B17" s="61">
        <v>12</v>
      </c>
      <c r="C17" s="62" t="s">
        <v>198</v>
      </c>
      <c r="D17" s="63" t="s">
        <v>40</v>
      </c>
      <c r="E17" s="65">
        <v>1</v>
      </c>
      <c r="F17" s="62">
        <v>54</v>
      </c>
      <c r="G17" s="66">
        <f>Table5[[#This Row],[KVALIFIKĀCIJA  ]]+Table5[[#This Row],[FINĀLS  ]]</f>
        <v>55</v>
      </c>
    </row>
    <row r="18" spans="2:7" x14ac:dyDescent="0.2">
      <c r="B18" s="61">
        <v>13</v>
      </c>
      <c r="C18" s="62" t="s">
        <v>178</v>
      </c>
      <c r="D18" s="63" t="s">
        <v>51</v>
      </c>
      <c r="E18" s="65">
        <v>0.5</v>
      </c>
      <c r="F18" s="62">
        <v>54</v>
      </c>
      <c r="G18" s="66">
        <f>Table5[[#This Row],[KVALIFIKĀCIJA  ]]+Table5[[#This Row],[FINĀLS  ]]</f>
        <v>54.5</v>
      </c>
    </row>
    <row r="19" spans="2:7" x14ac:dyDescent="0.2">
      <c r="B19" s="61">
        <v>14</v>
      </c>
      <c r="C19" s="127" t="s">
        <v>205</v>
      </c>
      <c r="D19" s="128" t="s">
        <v>114</v>
      </c>
      <c r="E19" s="65">
        <v>0.5</v>
      </c>
      <c r="F19" s="62">
        <v>54</v>
      </c>
      <c r="G19" s="66">
        <f>Table5[[#This Row],[KVALIFIKĀCIJA  ]]+Table5[[#This Row],[FINĀLS  ]]</f>
        <v>54.5</v>
      </c>
    </row>
    <row r="20" spans="2:7" x14ac:dyDescent="0.2">
      <c r="B20" s="61">
        <v>15</v>
      </c>
      <c r="C20" s="62" t="s">
        <v>213</v>
      </c>
      <c r="D20" s="63" t="s">
        <v>212</v>
      </c>
      <c r="E20" s="65">
        <v>0.25</v>
      </c>
      <c r="F20" s="62">
        <v>54</v>
      </c>
      <c r="G20" s="66">
        <f>Table5[[#This Row],[KVALIFIKĀCIJA  ]]+Table5[[#This Row],[FINĀLS  ]]</f>
        <v>54.25</v>
      </c>
    </row>
    <row r="21" spans="2:7" x14ac:dyDescent="0.2">
      <c r="B21" s="61">
        <v>16</v>
      </c>
      <c r="C21" s="127" t="s">
        <v>60</v>
      </c>
      <c r="D21" s="128" t="s">
        <v>47</v>
      </c>
      <c r="E21" s="65">
        <v>0.25</v>
      </c>
      <c r="F21" s="62">
        <v>54</v>
      </c>
      <c r="G21" s="66">
        <f>Table5[[#This Row],[KVALIFIKĀCIJA  ]]+Table5[[#This Row],[FINĀLS  ]]</f>
        <v>54.25</v>
      </c>
    </row>
    <row r="22" spans="2:7" x14ac:dyDescent="0.2">
      <c r="B22" s="61">
        <v>17</v>
      </c>
      <c r="C22" s="127" t="s">
        <v>150</v>
      </c>
      <c r="D22" s="128" t="s">
        <v>149</v>
      </c>
      <c r="E22" s="65">
        <v>8</v>
      </c>
      <c r="F22" s="62">
        <v>24</v>
      </c>
      <c r="G22" s="66">
        <f>Table5[[#This Row],[KVALIFIKĀCIJA  ]]+Table5[[#This Row],[FINĀLS  ]]</f>
        <v>32</v>
      </c>
    </row>
    <row r="23" spans="2:7" x14ac:dyDescent="0.2">
      <c r="B23" s="61">
        <v>18</v>
      </c>
      <c r="C23" s="127" t="s">
        <v>57</v>
      </c>
      <c r="D23" s="128" t="s">
        <v>135</v>
      </c>
      <c r="E23" s="65">
        <v>4</v>
      </c>
      <c r="F23" s="62">
        <v>24</v>
      </c>
      <c r="G23" s="66">
        <f>Table5[[#This Row],[KVALIFIKĀCIJA  ]]+Table5[[#This Row],[FINĀLS  ]]</f>
        <v>28</v>
      </c>
    </row>
    <row r="24" spans="2:7" x14ac:dyDescent="0.2">
      <c r="B24" s="61">
        <v>19</v>
      </c>
      <c r="C24" s="127" t="s">
        <v>302</v>
      </c>
      <c r="D24" s="128" t="s">
        <v>103</v>
      </c>
      <c r="E24" s="146">
        <v>4</v>
      </c>
      <c r="F24" s="147">
        <v>24</v>
      </c>
      <c r="G24" s="145">
        <f>Table5[[#This Row],[KVALIFIKĀCIJA  ]]+Table5[[#This Row],[FINĀLS  ]]</f>
        <v>28</v>
      </c>
    </row>
    <row r="25" spans="2:7" x14ac:dyDescent="0.2">
      <c r="B25" s="61">
        <v>20</v>
      </c>
      <c r="C25" s="62" t="s">
        <v>180</v>
      </c>
      <c r="D25" s="63" t="s">
        <v>53</v>
      </c>
      <c r="E25" s="65">
        <v>2</v>
      </c>
      <c r="F25" s="62">
        <v>24</v>
      </c>
      <c r="G25" s="66">
        <f>Table5[[#This Row],[KVALIFIKĀCIJA  ]]+Table5[[#This Row],[FINĀLS  ]]</f>
        <v>26</v>
      </c>
    </row>
    <row r="26" spans="2:7" x14ac:dyDescent="0.2">
      <c r="B26" s="61">
        <v>21</v>
      </c>
      <c r="C26" s="62" t="s">
        <v>133</v>
      </c>
      <c r="D26" s="63" t="s">
        <v>100</v>
      </c>
      <c r="E26" s="65">
        <v>2</v>
      </c>
      <c r="F26" s="62">
        <v>24</v>
      </c>
      <c r="G26" s="66">
        <f>Table5[[#This Row],[KVALIFIKĀCIJA  ]]+Table5[[#This Row],[FINĀLS  ]]</f>
        <v>26</v>
      </c>
    </row>
    <row r="27" spans="2:7" s="39" customFormat="1" x14ac:dyDescent="0.2">
      <c r="B27" s="61">
        <v>22</v>
      </c>
      <c r="C27" s="127" t="s">
        <v>303</v>
      </c>
      <c r="D27" s="128" t="s">
        <v>113</v>
      </c>
      <c r="E27" s="146">
        <v>2</v>
      </c>
      <c r="F27" s="147">
        <v>24</v>
      </c>
      <c r="G27" s="145">
        <f>Table5[[#This Row],[KVALIFIKĀCIJA  ]]+Table5[[#This Row],[FINĀLS  ]]</f>
        <v>26</v>
      </c>
    </row>
    <row r="28" spans="2:7" x14ac:dyDescent="0.2">
      <c r="B28" s="61">
        <v>23</v>
      </c>
      <c r="C28" s="61" t="s">
        <v>197</v>
      </c>
      <c r="D28" s="67" t="s">
        <v>109</v>
      </c>
      <c r="E28" s="65">
        <v>1</v>
      </c>
      <c r="F28" s="62">
        <v>24</v>
      </c>
      <c r="G28" s="66">
        <f>Table5[[#This Row],[KVALIFIKĀCIJA  ]]+Table5[[#This Row],[FINĀLS  ]]</f>
        <v>25</v>
      </c>
    </row>
    <row r="29" spans="2:7" x14ac:dyDescent="0.2">
      <c r="B29" s="61">
        <v>24</v>
      </c>
      <c r="C29" s="62" t="s">
        <v>182</v>
      </c>
      <c r="D29" s="63" t="s">
        <v>130</v>
      </c>
      <c r="E29" s="65">
        <v>1</v>
      </c>
      <c r="F29" s="62">
        <v>24</v>
      </c>
      <c r="G29" s="66">
        <f>Table5[[#This Row],[KVALIFIKĀCIJA  ]]+Table5[[#This Row],[FINĀLS  ]]</f>
        <v>25</v>
      </c>
    </row>
    <row r="30" spans="2:7" s="39" customFormat="1" x14ac:dyDescent="0.2">
      <c r="B30" s="61">
        <v>25</v>
      </c>
      <c r="C30" s="62" t="s">
        <v>142</v>
      </c>
      <c r="D30" s="63" t="s">
        <v>116</v>
      </c>
      <c r="E30" s="65">
        <v>0.5</v>
      </c>
      <c r="F30" s="62">
        <v>24</v>
      </c>
      <c r="G30" s="66">
        <f>Table5[[#This Row],[KVALIFIKĀCIJA  ]]+Table5[[#This Row],[FINĀLS  ]]</f>
        <v>24.5</v>
      </c>
    </row>
    <row r="31" spans="2:7" x14ac:dyDescent="0.2">
      <c r="B31" s="61">
        <v>26</v>
      </c>
      <c r="C31" s="127" t="s">
        <v>216</v>
      </c>
      <c r="D31" s="128" t="s">
        <v>157</v>
      </c>
      <c r="E31" s="65">
        <v>0.5</v>
      </c>
      <c r="F31" s="62">
        <v>24</v>
      </c>
      <c r="G31" s="66">
        <f>Table5[[#This Row],[KVALIFIKĀCIJA  ]]+Table5[[#This Row],[FINĀLS  ]]</f>
        <v>24.5</v>
      </c>
    </row>
    <row r="32" spans="2:7" x14ac:dyDescent="0.2">
      <c r="B32" s="61">
        <v>27</v>
      </c>
      <c r="C32" s="127" t="s">
        <v>187</v>
      </c>
      <c r="D32" s="128" t="s">
        <v>95</v>
      </c>
      <c r="E32" s="65">
        <v>0.5</v>
      </c>
      <c r="F32" s="62">
        <v>24</v>
      </c>
      <c r="G32" s="66">
        <f>Table5[[#This Row],[KVALIFIKĀCIJA  ]]+Table5[[#This Row],[FINĀLS  ]]</f>
        <v>24.5</v>
      </c>
    </row>
    <row r="33" spans="2:7" x14ac:dyDescent="0.2">
      <c r="B33" s="61">
        <v>28</v>
      </c>
      <c r="C33" s="62" t="s">
        <v>185</v>
      </c>
      <c r="D33" s="63" t="s">
        <v>30</v>
      </c>
      <c r="E33" s="65">
        <v>0.25</v>
      </c>
      <c r="F33" s="62">
        <v>24</v>
      </c>
      <c r="G33" s="66">
        <f>Table5[[#This Row],[KVALIFIKĀCIJA  ]]+Table5[[#This Row],[FINĀLS  ]]</f>
        <v>24.25</v>
      </c>
    </row>
    <row r="34" spans="2:7" s="39" customFormat="1" x14ac:dyDescent="0.2">
      <c r="B34" s="61">
        <v>29</v>
      </c>
      <c r="C34" s="127" t="s">
        <v>137</v>
      </c>
      <c r="D34" s="128" t="s">
        <v>136</v>
      </c>
      <c r="E34" s="65">
        <v>0.25</v>
      </c>
      <c r="F34" s="62">
        <v>24</v>
      </c>
      <c r="G34" s="66">
        <f>Table5[[#This Row],[KVALIFIKĀCIJA  ]]+Table5[[#This Row],[FINĀLS  ]]</f>
        <v>24.25</v>
      </c>
    </row>
    <row r="35" spans="2:7" x14ac:dyDescent="0.2">
      <c r="B35" s="61">
        <v>30</v>
      </c>
      <c r="C35" s="127" t="s">
        <v>311</v>
      </c>
      <c r="D35" s="128" t="s">
        <v>111</v>
      </c>
      <c r="E35" s="146">
        <v>0.25</v>
      </c>
      <c r="F35" s="147">
        <v>24</v>
      </c>
      <c r="G35" s="145">
        <f>Table5[[#This Row],[KVALIFIKĀCIJA  ]]+Table5[[#This Row],[FINĀLS  ]]</f>
        <v>24.25</v>
      </c>
    </row>
    <row r="36" spans="2:7" x14ac:dyDescent="0.2">
      <c r="B36" s="61">
        <v>31</v>
      </c>
      <c r="C36" s="127" t="s">
        <v>307</v>
      </c>
      <c r="D36" s="128" t="s">
        <v>316</v>
      </c>
      <c r="E36" s="146">
        <v>0.25</v>
      </c>
      <c r="F36" s="147">
        <v>24</v>
      </c>
      <c r="G36" s="145">
        <f>Table5[[#This Row],[KVALIFIKĀCIJA  ]]+Table5[[#This Row],[FINĀLS  ]]</f>
        <v>24.25</v>
      </c>
    </row>
    <row r="37" spans="2:7" x14ac:dyDescent="0.2">
      <c r="B37" s="61">
        <v>32</v>
      </c>
      <c r="C37" s="127" t="s">
        <v>314</v>
      </c>
      <c r="D37" s="128" t="s">
        <v>280</v>
      </c>
      <c r="E37" s="146">
        <v>0.25</v>
      </c>
      <c r="F37" s="147">
        <v>24</v>
      </c>
      <c r="G37" s="145">
        <f>Table5[[#This Row],[KVALIFIKĀCIJA  ]]+Table5[[#This Row],[FINĀLS  ]]</f>
        <v>24.25</v>
      </c>
    </row>
    <row r="38" spans="2:7" x14ac:dyDescent="0.2">
      <c r="B38" s="61">
        <v>33</v>
      </c>
      <c r="C38" s="127" t="s">
        <v>59</v>
      </c>
      <c r="D38" s="128" t="s">
        <v>74</v>
      </c>
      <c r="E38" s="65">
        <v>0.1</v>
      </c>
      <c r="F38" s="62">
        <v>23</v>
      </c>
      <c r="G38" s="66">
        <f>Table5[[#This Row],[KVALIFIKĀCIJA  ]]+Table5[[#This Row],[FINĀLS  ]]</f>
        <v>23.1</v>
      </c>
    </row>
    <row r="39" spans="2:7" x14ac:dyDescent="0.2">
      <c r="B39" s="61">
        <v>34</v>
      </c>
      <c r="C39" s="127" t="s">
        <v>204</v>
      </c>
      <c r="D39" s="128" t="s">
        <v>167</v>
      </c>
      <c r="E39" s="146">
        <v>0.1</v>
      </c>
      <c r="F39" s="147">
        <v>21</v>
      </c>
      <c r="G39" s="145">
        <f>Table5[[#This Row],[KVALIFIKĀCIJA  ]]+Table5[[#This Row],[FINĀLS  ]]</f>
        <v>21.1</v>
      </c>
    </row>
    <row r="40" spans="2:7" s="39" customFormat="1" x14ac:dyDescent="0.2">
      <c r="B40" s="61">
        <v>35</v>
      </c>
      <c r="C40" s="127" t="s">
        <v>170</v>
      </c>
      <c r="D40" s="128" t="s">
        <v>119</v>
      </c>
      <c r="E40" s="65">
        <v>0.1</v>
      </c>
      <c r="F40" s="62">
        <v>19</v>
      </c>
      <c r="G40" s="66">
        <f>Table5[[#This Row],[KVALIFIKĀCIJA  ]]+Table5[[#This Row],[FINĀLS  ]]</f>
        <v>19.100000000000001</v>
      </c>
    </row>
    <row r="41" spans="2:7" s="39" customFormat="1" x14ac:dyDescent="0.2">
      <c r="B41" s="61">
        <v>36</v>
      </c>
      <c r="C41" s="62" t="s">
        <v>161</v>
      </c>
      <c r="D41" s="63" t="s">
        <v>160</v>
      </c>
      <c r="E41" s="65">
        <v>0.1</v>
      </c>
      <c r="F41" s="62">
        <v>15</v>
      </c>
      <c r="G41" s="66">
        <f>Table5[[#This Row],[KVALIFIKĀCIJA  ]]+Table5[[#This Row],[FINĀLS  ]]</f>
        <v>15.1</v>
      </c>
    </row>
    <row r="42" spans="2:7" s="39" customFormat="1" x14ac:dyDescent="0.2">
      <c r="B42" s="61">
        <v>37</v>
      </c>
      <c r="C42" s="62" t="s">
        <v>26</v>
      </c>
      <c r="D42" s="63" t="s">
        <v>39</v>
      </c>
      <c r="E42" s="65">
        <v>0.1</v>
      </c>
      <c r="F42" s="62">
        <v>15</v>
      </c>
      <c r="G42" s="66">
        <f>Table5[[#This Row],[KVALIFIKĀCIJA  ]]+Table5[[#This Row],[FINĀLS  ]]</f>
        <v>15.1</v>
      </c>
    </row>
    <row r="43" spans="2:7" s="39" customFormat="1" x14ac:dyDescent="0.2">
      <c r="B43" s="61">
        <v>38</v>
      </c>
      <c r="C43" s="127" t="s">
        <v>208</v>
      </c>
      <c r="D43" s="128" t="s">
        <v>117</v>
      </c>
      <c r="E43" s="65">
        <v>0.1</v>
      </c>
      <c r="F43" s="62">
        <v>15</v>
      </c>
      <c r="G43" s="66">
        <f>Table5[[#This Row],[KVALIFIKĀCIJA  ]]+Table5[[#This Row],[FINĀLS  ]]</f>
        <v>15.1</v>
      </c>
    </row>
    <row r="44" spans="2:7" s="39" customFormat="1" x14ac:dyDescent="0.2">
      <c r="B44" s="61">
        <v>39</v>
      </c>
      <c r="C44" s="127" t="s">
        <v>310</v>
      </c>
      <c r="D44" s="128" t="s">
        <v>101</v>
      </c>
      <c r="E44" s="146">
        <v>0.1</v>
      </c>
      <c r="F44" s="147">
        <v>15</v>
      </c>
      <c r="G44" s="145">
        <f>Table5[[#This Row],[KVALIFIKĀCIJA  ]]+Table5[[#This Row],[FINĀLS  ]]</f>
        <v>15.1</v>
      </c>
    </row>
    <row r="45" spans="2:7" s="39" customFormat="1" x14ac:dyDescent="0.2">
      <c r="B45" s="61">
        <v>40</v>
      </c>
      <c r="C45" s="62" t="s">
        <v>173</v>
      </c>
      <c r="D45" s="68" t="s">
        <v>49</v>
      </c>
      <c r="E45" s="65">
        <v>0.1</v>
      </c>
      <c r="F45" s="62">
        <v>10</v>
      </c>
      <c r="G45" s="66">
        <f>Table5[[#This Row],[KVALIFIKĀCIJA  ]]+Table5[[#This Row],[FINĀLS  ]]</f>
        <v>10.1</v>
      </c>
    </row>
    <row r="46" spans="2:7" s="39" customFormat="1" x14ac:dyDescent="0.2">
      <c r="B46" s="61">
        <v>41</v>
      </c>
      <c r="C46" s="127" t="s">
        <v>261</v>
      </c>
      <c r="D46" s="128" t="s">
        <v>92</v>
      </c>
      <c r="E46" s="146">
        <v>0.1</v>
      </c>
      <c r="F46" s="147">
        <v>10</v>
      </c>
      <c r="G46" s="66">
        <f>Table5[[#This Row],[KVALIFIKĀCIJA  ]]+Table5[[#This Row],[FINĀLS  ]]</f>
        <v>10.1</v>
      </c>
    </row>
    <row r="47" spans="2:7" s="39" customFormat="1" x14ac:dyDescent="0.2">
      <c r="B47" s="61">
        <v>42</v>
      </c>
      <c r="C47" s="62" t="s">
        <v>58</v>
      </c>
      <c r="D47" s="63" t="s">
        <v>33</v>
      </c>
      <c r="E47" s="65">
        <v>0.1</v>
      </c>
      <c r="F47" s="62">
        <v>10</v>
      </c>
      <c r="G47" s="66">
        <f>Table5[[#This Row],[KVALIFIKĀCIJA  ]]+Table5[[#This Row],[FINĀLS  ]]</f>
        <v>10.1</v>
      </c>
    </row>
    <row r="48" spans="2:7" s="39" customFormat="1" x14ac:dyDescent="0.2">
      <c r="B48" s="61">
        <v>43</v>
      </c>
      <c r="C48" s="127" t="s">
        <v>285</v>
      </c>
      <c r="D48" s="128" t="s">
        <v>284</v>
      </c>
      <c r="E48" s="146">
        <v>0.1</v>
      </c>
      <c r="F48" s="147">
        <v>10</v>
      </c>
      <c r="G48" s="145">
        <f>Table5[[#This Row],[KVALIFIKĀCIJA  ]]+Table5[[#This Row],[FINĀLS  ]]</f>
        <v>10.1</v>
      </c>
    </row>
    <row r="49" spans="2:7" s="39" customFormat="1" x14ac:dyDescent="0.2">
      <c r="B49" s="61">
        <v>44</v>
      </c>
      <c r="C49" s="127" t="s">
        <v>313</v>
      </c>
      <c r="D49" s="128" t="s">
        <v>106</v>
      </c>
      <c r="E49" s="146">
        <v>0.1</v>
      </c>
      <c r="F49" s="147">
        <v>10</v>
      </c>
      <c r="G49" s="145">
        <f>Table5[[#This Row],[KVALIFIKĀCIJA  ]]+Table5[[#This Row],[FINĀLS  ]]</f>
        <v>10.1</v>
      </c>
    </row>
    <row r="50" spans="2:7" s="39" customFormat="1" x14ac:dyDescent="0.2">
      <c r="B50" s="61">
        <v>45</v>
      </c>
      <c r="C50" s="127" t="s">
        <v>304</v>
      </c>
      <c r="D50" s="128" t="s">
        <v>282</v>
      </c>
      <c r="E50" s="146">
        <v>0.1</v>
      </c>
      <c r="F50" s="147">
        <v>10</v>
      </c>
      <c r="G50" s="145">
        <f>Table5[[#This Row],[KVALIFIKĀCIJA  ]]+Table5[[#This Row],[FINĀLS  ]]</f>
        <v>10.1</v>
      </c>
    </row>
    <row r="51" spans="2:7" s="39" customFormat="1" x14ac:dyDescent="0.2">
      <c r="B51" s="61">
        <v>46</v>
      </c>
      <c r="C51" s="127" t="s">
        <v>262</v>
      </c>
      <c r="D51" s="128" t="s">
        <v>97</v>
      </c>
      <c r="E51" s="146">
        <v>0.1</v>
      </c>
      <c r="F51" s="147">
        <v>10</v>
      </c>
      <c r="G51" s="66">
        <f>Table5[[#This Row],[KVALIFIKĀCIJA  ]]+Table5[[#This Row],[FINĀLS  ]]</f>
        <v>10.1</v>
      </c>
    </row>
    <row r="52" spans="2:7" s="39" customFormat="1" x14ac:dyDescent="0.2">
      <c r="B52" s="61">
        <v>47</v>
      </c>
      <c r="C52" s="62" t="s">
        <v>153</v>
      </c>
      <c r="D52" s="63" t="s">
        <v>152</v>
      </c>
      <c r="E52" s="65">
        <v>0.1</v>
      </c>
      <c r="F52" s="62">
        <v>10</v>
      </c>
      <c r="G52" s="66">
        <f>Table5[[#This Row],[KVALIFIKĀCIJA  ]]+Table5[[#This Row],[FINĀLS  ]]</f>
        <v>10.1</v>
      </c>
    </row>
    <row r="53" spans="2:7" s="39" customFormat="1" x14ac:dyDescent="0.2">
      <c r="B53" s="61">
        <v>48</v>
      </c>
      <c r="C53" s="62" t="s">
        <v>199</v>
      </c>
      <c r="D53" s="63" t="s">
        <v>41</v>
      </c>
      <c r="E53" s="65">
        <v>0.1</v>
      </c>
      <c r="F53" s="62">
        <v>5</v>
      </c>
      <c r="G53" s="66">
        <f>Table5[[#This Row],[KVALIFIKĀCIJA  ]]+Table5[[#This Row],[FINĀLS  ]]</f>
        <v>5.0999999999999996</v>
      </c>
    </row>
    <row r="54" spans="2:7" s="39" customFormat="1" x14ac:dyDescent="0.2">
      <c r="B54" s="61">
        <v>49</v>
      </c>
      <c r="C54" s="61" t="s">
        <v>177</v>
      </c>
      <c r="D54" s="63" t="s">
        <v>91</v>
      </c>
      <c r="E54" s="65">
        <v>0.1</v>
      </c>
      <c r="F54" s="62">
        <v>5</v>
      </c>
      <c r="G54" s="66">
        <f>Table5[[#This Row],[KVALIFIKĀCIJA  ]]+Table5[[#This Row],[FINĀLS  ]]</f>
        <v>5.0999999999999996</v>
      </c>
    </row>
    <row r="55" spans="2:7" s="39" customFormat="1" x14ac:dyDescent="0.2">
      <c r="B55" s="61">
        <v>50</v>
      </c>
      <c r="C55" s="62" t="s">
        <v>195</v>
      </c>
      <c r="D55" s="63" t="s">
        <v>38</v>
      </c>
      <c r="E55" s="65">
        <v>0.1</v>
      </c>
      <c r="F55" s="62">
        <v>5</v>
      </c>
      <c r="G55" s="66">
        <f>Table5[[#This Row],[KVALIFIKĀCIJA  ]]+Table5[[#This Row],[FINĀLS  ]]</f>
        <v>5.0999999999999996</v>
      </c>
    </row>
    <row r="56" spans="2:7" s="39" customFormat="1" x14ac:dyDescent="0.2">
      <c r="B56" s="61">
        <v>51</v>
      </c>
      <c r="C56" s="62" t="s">
        <v>183</v>
      </c>
      <c r="D56" s="63" t="s">
        <v>28</v>
      </c>
      <c r="E56" s="65">
        <v>0.1</v>
      </c>
      <c r="F56" s="62">
        <v>5</v>
      </c>
      <c r="G56" s="66">
        <f>Table5[[#This Row],[KVALIFIKĀCIJA  ]]+Table5[[#This Row],[FINĀLS  ]]</f>
        <v>5.0999999999999996</v>
      </c>
    </row>
    <row r="57" spans="2:7" s="39" customFormat="1" x14ac:dyDescent="0.2">
      <c r="B57" s="61">
        <v>52</v>
      </c>
      <c r="C57" s="62" t="s">
        <v>171</v>
      </c>
      <c r="D57" s="63" t="s">
        <v>48</v>
      </c>
      <c r="E57" s="65">
        <v>0.1</v>
      </c>
      <c r="F57" s="62">
        <v>5</v>
      </c>
      <c r="G57" s="66">
        <f>Table5[[#This Row],[KVALIFIKĀCIJA  ]]+Table5[[#This Row],[FINĀLS  ]]</f>
        <v>5.0999999999999996</v>
      </c>
    </row>
    <row r="58" spans="2:7" s="39" customFormat="1" x14ac:dyDescent="0.2">
      <c r="B58" s="61">
        <v>53</v>
      </c>
      <c r="C58" s="62" t="s">
        <v>175</v>
      </c>
      <c r="D58" s="63" t="s">
        <v>90</v>
      </c>
      <c r="E58" s="65">
        <v>0.1</v>
      </c>
      <c r="F58" s="62">
        <v>5</v>
      </c>
      <c r="G58" s="66">
        <f>Table5[[#This Row],[KVALIFIKĀCIJA  ]]+Table5[[#This Row],[FINĀLS  ]]</f>
        <v>5.0999999999999996</v>
      </c>
    </row>
    <row r="59" spans="2:7" s="39" customFormat="1" x14ac:dyDescent="0.2">
      <c r="B59" s="61">
        <v>54</v>
      </c>
      <c r="C59" s="62" t="s">
        <v>140</v>
      </c>
      <c r="D59" s="63" t="s">
        <v>32</v>
      </c>
      <c r="E59" s="65">
        <v>0.1</v>
      </c>
      <c r="F59" s="62">
        <v>5</v>
      </c>
      <c r="G59" s="66">
        <f>Table5[[#This Row],[KVALIFIKĀCIJA  ]]+Table5[[#This Row],[FINĀLS  ]]</f>
        <v>5.0999999999999996</v>
      </c>
    </row>
    <row r="60" spans="2:7" s="39" customFormat="1" x14ac:dyDescent="0.2">
      <c r="B60" s="61">
        <v>55</v>
      </c>
      <c r="C60" s="127" t="s">
        <v>194</v>
      </c>
      <c r="D60" s="128" t="s">
        <v>34</v>
      </c>
      <c r="E60" s="65">
        <v>0.1</v>
      </c>
      <c r="F60" s="62">
        <v>5</v>
      </c>
      <c r="G60" s="66">
        <f>Table5[[#This Row],[KVALIFIKĀCIJA  ]]+Table5[[#This Row],[FINĀLS  ]]</f>
        <v>5.0999999999999996</v>
      </c>
    </row>
    <row r="61" spans="2:7" s="39" customFormat="1" x14ac:dyDescent="0.2">
      <c r="B61" s="61">
        <v>56</v>
      </c>
      <c r="C61" s="127" t="s">
        <v>146</v>
      </c>
      <c r="D61" s="128" t="s">
        <v>98</v>
      </c>
      <c r="E61" s="65">
        <v>0.1</v>
      </c>
      <c r="F61" s="62">
        <v>5</v>
      </c>
      <c r="G61" s="66">
        <f>Table5[[#This Row],[KVALIFIKĀCIJA  ]]+Table5[[#This Row],[FINĀLS  ]]</f>
        <v>5.0999999999999996</v>
      </c>
    </row>
    <row r="62" spans="2:7" s="39" customFormat="1" x14ac:dyDescent="0.2">
      <c r="B62" s="61">
        <v>57</v>
      </c>
      <c r="C62" s="127" t="s">
        <v>27</v>
      </c>
      <c r="D62" s="128" t="s">
        <v>42</v>
      </c>
      <c r="E62" s="65">
        <v>0.1</v>
      </c>
      <c r="F62" s="62">
        <v>5</v>
      </c>
      <c r="G62" s="66">
        <f>Table5[[#This Row],[KVALIFIKĀCIJA  ]]+Table5[[#This Row],[FINĀLS  ]]</f>
        <v>5.0999999999999996</v>
      </c>
    </row>
    <row r="63" spans="2:7" s="39" customFormat="1" x14ac:dyDescent="0.2">
      <c r="B63" s="61">
        <v>58</v>
      </c>
      <c r="C63" s="127" t="s">
        <v>155</v>
      </c>
      <c r="D63" s="128" t="s">
        <v>154</v>
      </c>
      <c r="E63" s="65">
        <v>0.1</v>
      </c>
      <c r="F63" s="62">
        <v>5</v>
      </c>
      <c r="G63" s="66">
        <f>Table5[[#This Row],[KVALIFIKĀCIJA  ]]+Table5[[#This Row],[FINĀLS  ]]</f>
        <v>5.0999999999999996</v>
      </c>
    </row>
    <row r="64" spans="2:7" s="39" customFormat="1" x14ac:dyDescent="0.2">
      <c r="B64" s="61">
        <v>59</v>
      </c>
      <c r="C64" s="127" t="s">
        <v>179</v>
      </c>
      <c r="D64" s="128" t="s">
        <v>52</v>
      </c>
      <c r="E64" s="65">
        <v>0.1</v>
      </c>
      <c r="F64" s="62">
        <v>5</v>
      </c>
      <c r="G64" s="66">
        <f>Table5[[#This Row],[KVALIFIKĀCIJA  ]]+Table5[[#This Row],[FINĀLS  ]]</f>
        <v>5.0999999999999996</v>
      </c>
    </row>
    <row r="65" spans="2:7" s="39" customFormat="1" x14ac:dyDescent="0.2">
      <c r="B65" s="61">
        <v>60</v>
      </c>
      <c r="C65" s="127" t="s">
        <v>312</v>
      </c>
      <c r="D65" s="128" t="s">
        <v>112</v>
      </c>
      <c r="E65" s="146">
        <v>0.1</v>
      </c>
      <c r="F65" s="147">
        <v>5</v>
      </c>
      <c r="G65" s="145">
        <f>Table5[[#This Row],[KVALIFIKĀCIJA  ]]+Table5[[#This Row],[FINĀLS  ]]</f>
        <v>5.0999999999999996</v>
      </c>
    </row>
    <row r="66" spans="2:7" s="39" customFormat="1" x14ac:dyDescent="0.2">
      <c r="B66" s="61">
        <v>61</v>
      </c>
      <c r="C66" s="127" t="s">
        <v>56</v>
      </c>
      <c r="D66" s="128" t="s">
        <v>279</v>
      </c>
      <c r="E66" s="146">
        <v>0.1</v>
      </c>
      <c r="F66" s="147">
        <v>5</v>
      </c>
      <c r="G66" s="145">
        <f>Table5[[#This Row],[KVALIFIKĀCIJA  ]]+Table5[[#This Row],[FINĀLS  ]]</f>
        <v>5.0999999999999996</v>
      </c>
    </row>
    <row r="67" spans="2:7" s="39" customFormat="1" x14ac:dyDescent="0.2">
      <c r="B67" s="61">
        <v>62</v>
      </c>
      <c r="C67" s="127" t="s">
        <v>315</v>
      </c>
      <c r="D67" s="128" t="s">
        <v>93</v>
      </c>
      <c r="E67" s="146">
        <v>0.1</v>
      </c>
      <c r="F67" s="147">
        <v>5</v>
      </c>
      <c r="G67" s="145">
        <f>Table5[[#This Row],[KVALIFIKĀCIJA  ]]+Table5[[#This Row],[FINĀLS  ]]</f>
        <v>5.0999999999999996</v>
      </c>
    </row>
    <row r="68" spans="2:7" s="39" customFormat="1" x14ac:dyDescent="0.2">
      <c r="B68" s="61">
        <v>63</v>
      </c>
      <c r="C68" s="127" t="s">
        <v>308</v>
      </c>
      <c r="D68" s="128" t="s">
        <v>286</v>
      </c>
      <c r="E68" s="146">
        <v>0.1</v>
      </c>
      <c r="F68" s="147">
        <v>5</v>
      </c>
      <c r="G68" s="145">
        <f>Table5[[#This Row],[KVALIFIKĀCIJA  ]]+Table5[[#This Row],[FINĀLS  ]]</f>
        <v>5.0999999999999996</v>
      </c>
    </row>
    <row r="69" spans="2:7" s="39" customFormat="1" x14ac:dyDescent="0.2">
      <c r="B69" s="61">
        <v>64</v>
      </c>
      <c r="C69" s="62" t="s">
        <v>206</v>
      </c>
      <c r="D69" s="63" t="s">
        <v>115</v>
      </c>
      <c r="E69" s="65">
        <v>0</v>
      </c>
      <c r="F69" s="62"/>
      <c r="G69" s="66">
        <f>Table5[[#This Row],[KVALIFIKĀCIJA  ]]+Table5[[#This Row],[FINĀLS  ]]</f>
        <v>0</v>
      </c>
    </row>
    <row r="70" spans="2:7" s="39" customFormat="1" x14ac:dyDescent="0.2">
      <c r="B70" s="61">
        <v>65</v>
      </c>
      <c r="C70" s="127" t="s">
        <v>209</v>
      </c>
      <c r="D70" s="128" t="s">
        <v>46</v>
      </c>
      <c r="E70" s="65">
        <v>0</v>
      </c>
      <c r="F70" s="62">
        <v>0</v>
      </c>
      <c r="G70" s="66">
        <f>Table5[[#This Row],[KVALIFIKĀCIJA  ]]+Table5[[#This Row],[FINĀLS  ]]</f>
        <v>0</v>
      </c>
    </row>
    <row r="71" spans="2:7" s="39" customFormat="1" x14ac:dyDescent="0.2">
      <c r="B71" s="61">
        <v>66</v>
      </c>
      <c r="C71" s="127" t="s">
        <v>196</v>
      </c>
      <c r="D71" s="128" t="s">
        <v>108</v>
      </c>
      <c r="E71" s="65">
        <v>0</v>
      </c>
      <c r="F71" s="62"/>
      <c r="G71" s="66">
        <f>Table5[[#This Row],[KVALIFIKĀCIJA  ]]+Table5[[#This Row],[FINĀLS  ]]</f>
        <v>0</v>
      </c>
    </row>
    <row r="72" spans="2:7" s="39" customFormat="1" x14ac:dyDescent="0.2">
      <c r="B72" s="61">
        <v>67</v>
      </c>
      <c r="C72" s="127" t="s">
        <v>192</v>
      </c>
      <c r="D72" s="128" t="s">
        <v>276</v>
      </c>
      <c r="E72" s="146">
        <v>0</v>
      </c>
      <c r="F72" s="147"/>
      <c r="G72" s="66">
        <f>Table5[[#This Row],[KVALIFIKĀCIJA  ]]+Table5[[#This Row],[FINĀLS  ]]</f>
        <v>0</v>
      </c>
    </row>
    <row r="73" spans="2:7" s="39" customFormat="1" x14ac:dyDescent="0.2">
      <c r="B73" s="61">
        <v>68</v>
      </c>
      <c r="C73" s="127" t="s">
        <v>218</v>
      </c>
      <c r="D73" s="128" t="s">
        <v>151</v>
      </c>
      <c r="E73" s="65">
        <v>0</v>
      </c>
      <c r="F73" s="62"/>
      <c r="G73" s="66">
        <f>Table5[[#This Row],[KVALIFIKĀCIJA  ]]+Table5[[#This Row],[FINĀLS  ]]</f>
        <v>0</v>
      </c>
    </row>
    <row r="74" spans="2:7" s="39" customFormat="1" x14ac:dyDescent="0.2">
      <c r="B74" s="61">
        <v>69</v>
      </c>
      <c r="C74" s="61" t="s">
        <v>210</v>
      </c>
      <c r="D74" s="50" t="s">
        <v>165</v>
      </c>
      <c r="E74" s="65">
        <v>0</v>
      </c>
      <c r="F74" s="62"/>
      <c r="G74" s="66">
        <f>Table5[[#This Row],[KVALIFIKĀCIJA  ]]+Table5[[#This Row],[FINĀLS  ]]</f>
        <v>0</v>
      </c>
    </row>
    <row r="75" spans="2:7" s="39" customFormat="1" x14ac:dyDescent="0.2">
      <c r="B75" s="61">
        <v>70</v>
      </c>
      <c r="C75" s="127" t="s">
        <v>164</v>
      </c>
      <c r="D75" s="128" t="s">
        <v>163</v>
      </c>
      <c r="E75" s="65">
        <v>0</v>
      </c>
      <c r="F75" s="62"/>
      <c r="G75" s="66">
        <f>Table5[[#This Row],[KVALIFIKĀCIJA  ]]+Table5[[#This Row],[FINĀLS  ]]</f>
        <v>0</v>
      </c>
    </row>
    <row r="76" spans="2:7" x14ac:dyDescent="0.2">
      <c r="B76" s="61">
        <v>71</v>
      </c>
      <c r="C76" s="127" t="s">
        <v>188</v>
      </c>
      <c r="D76" s="128" t="s">
        <v>131</v>
      </c>
      <c r="E76" s="65">
        <v>0</v>
      </c>
      <c r="F76" s="62"/>
      <c r="G76" s="66">
        <f>Table5[[#This Row],[KVALIFIKĀCIJA  ]]+Table5[[#This Row],[FINĀLS  ]]</f>
        <v>0</v>
      </c>
    </row>
    <row r="77" spans="2:7" x14ac:dyDescent="0.2">
      <c r="B77" s="61">
        <v>72</v>
      </c>
      <c r="C77" s="127" t="s">
        <v>207</v>
      </c>
      <c r="D77" s="128" t="s">
        <v>45</v>
      </c>
      <c r="E77" s="65">
        <v>0</v>
      </c>
      <c r="F77" s="62"/>
      <c r="G77" s="66">
        <f>Table5[[#This Row],[KVALIFIKĀCIJA  ]]+Table5[[#This Row],[FINĀLS  ]]</f>
        <v>0</v>
      </c>
    </row>
    <row r="78" spans="2:7" x14ac:dyDescent="0.2">
      <c r="B78" s="61">
        <v>73</v>
      </c>
      <c r="C78" s="127" t="s">
        <v>166</v>
      </c>
      <c r="D78" s="128" t="s">
        <v>322</v>
      </c>
      <c r="E78" s="146">
        <v>0</v>
      </c>
      <c r="F78" s="147"/>
      <c r="G78" s="145">
        <f>Table5[[#This Row],[KVALIFIKĀCIJA  ]]+Table5[[#This Row],[FINĀLS  ]]</f>
        <v>0</v>
      </c>
    </row>
    <row r="79" spans="2:7" x14ac:dyDescent="0.2">
      <c r="B79" s="61">
        <v>74</v>
      </c>
      <c r="C79" s="127" t="s">
        <v>305</v>
      </c>
      <c r="D79" s="128" t="s">
        <v>287</v>
      </c>
      <c r="E79" s="146">
        <v>0</v>
      </c>
      <c r="F79" s="147"/>
      <c r="G79" s="145">
        <f>Table5[[#This Row],[KVALIFIKĀCIJA  ]]+Table5[[#This Row],[FINĀLS  ]]</f>
        <v>0</v>
      </c>
    </row>
    <row r="80" spans="2:7" x14ac:dyDescent="0.2">
      <c r="B80" s="61">
        <v>75</v>
      </c>
      <c r="C80" s="127" t="s">
        <v>309</v>
      </c>
      <c r="D80" s="128" t="s">
        <v>288</v>
      </c>
      <c r="E80" s="146">
        <v>0</v>
      </c>
      <c r="F80" s="147"/>
      <c r="G80" s="145">
        <f>Table5[[#This Row],[KVALIFIKĀCIJA  ]]+Table5[[#This Row],[FINĀLS  ]]</f>
        <v>0</v>
      </c>
    </row>
    <row r="81" spans="2:7" x14ac:dyDescent="0.2">
      <c r="B81" s="61">
        <v>76</v>
      </c>
      <c r="C81" s="127" t="s">
        <v>203</v>
      </c>
      <c r="D81" s="128" t="s">
        <v>289</v>
      </c>
      <c r="E81" s="146">
        <v>0</v>
      </c>
      <c r="F81" s="147"/>
      <c r="G81" s="145">
        <f>Table5[[#This Row],[KVALIFIKĀCIJA  ]]+Table5[[#This Row],[FINĀLS  ]]</f>
        <v>0</v>
      </c>
    </row>
    <row r="82" spans="2:7" x14ac:dyDescent="0.2">
      <c r="B82" s="61">
        <v>77</v>
      </c>
      <c r="C82" s="127" t="s">
        <v>172</v>
      </c>
      <c r="D82" s="128" t="s">
        <v>89</v>
      </c>
      <c r="E82" s="146">
        <v>0</v>
      </c>
      <c r="F82" s="147"/>
      <c r="G82" s="145">
        <f>Table5[[#This Row],[KVALIFIKĀCIJA  ]]+Table5[[#This Row],[FINĀLS  ]]</f>
        <v>0</v>
      </c>
    </row>
  </sheetData>
  <mergeCells count="2">
    <mergeCell ref="E3:G3"/>
    <mergeCell ref="E4:G4"/>
  </mergeCells>
  <conditionalFormatting sqref="C6:C82">
    <cfRule type="duplicateValues" dxfId="33" priority="203"/>
    <cfRule type="duplicateValues" dxfId="32" priority="204"/>
  </conditionalFormatting>
  <pageMargins left="0.7" right="0.7" top="0.75" bottom="0.75" header="0.3" footer="0.3"/>
  <pageSetup paperSize="9" orientation="landscape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5D19-C9B3-6B47-846C-B2162F11EA70}">
  <dimension ref="B1:N78"/>
  <sheetViews>
    <sheetView workbookViewId="0">
      <selection activeCell="O3" sqref="O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68" customWidth="1"/>
    <col min="4" max="4" width="25.33203125" style="1" customWidth="1"/>
    <col min="5" max="5" width="11.33203125" style="1" customWidth="1"/>
    <col min="6" max="6" width="13.33203125" style="168" customWidth="1"/>
    <col min="7" max="8" width="13.33203125" style="1" customWidth="1"/>
    <col min="9" max="9" width="13.33203125" style="168" customWidth="1"/>
    <col min="10" max="11" width="13.33203125" style="1" customWidth="1"/>
    <col min="12" max="12" width="13.33203125" style="168" customWidth="1"/>
    <col min="13" max="14" width="13.33203125" style="1" customWidth="1"/>
    <col min="15" max="16" width="10.83203125" style="1" customWidth="1"/>
    <col min="17" max="16384" width="8.83203125" style="1"/>
  </cols>
  <sheetData>
    <row r="1" spans="2:14" ht="17" x14ac:dyDescent="0.2">
      <c r="D1" s="167"/>
    </row>
    <row r="2" spans="2:14" ht="6" customHeight="1" x14ac:dyDescent="0.2">
      <c r="E2" s="169"/>
    </row>
    <row r="3" spans="2:14" ht="17" x14ac:dyDescent="0.2">
      <c r="B3" s="55"/>
      <c r="D3" s="167" t="s">
        <v>22</v>
      </c>
      <c r="F3" s="199" t="s">
        <v>61</v>
      </c>
      <c r="G3" s="200"/>
      <c r="H3" s="201"/>
      <c r="I3" s="199" t="s">
        <v>278</v>
      </c>
      <c r="J3" s="200"/>
      <c r="K3" s="201"/>
      <c r="L3" s="199" t="s">
        <v>298</v>
      </c>
      <c r="M3" s="200"/>
      <c r="N3" s="201"/>
    </row>
    <row r="4" spans="2:14" x14ac:dyDescent="0.2">
      <c r="B4" s="133"/>
      <c r="C4" s="133"/>
      <c r="D4" s="57"/>
      <c r="E4" s="57"/>
      <c r="F4" s="202" t="s">
        <v>79</v>
      </c>
      <c r="G4" s="177"/>
      <c r="H4" s="203"/>
      <c r="I4" s="202" t="s">
        <v>275</v>
      </c>
      <c r="J4" s="177"/>
      <c r="K4" s="203"/>
      <c r="L4" s="202" t="s">
        <v>299</v>
      </c>
      <c r="M4" s="177"/>
      <c r="N4" s="203"/>
    </row>
    <row r="5" spans="2:14" s="8" customFormat="1" ht="30" x14ac:dyDescent="0.2">
      <c r="B5" s="133" t="s">
        <v>62</v>
      </c>
      <c r="C5" s="133" t="s">
        <v>63</v>
      </c>
      <c r="D5" s="133" t="s">
        <v>64</v>
      </c>
      <c r="E5" s="58" t="s">
        <v>65</v>
      </c>
      <c r="F5" s="59" t="s">
        <v>7</v>
      </c>
      <c r="G5" s="41" t="s">
        <v>23</v>
      </c>
      <c r="H5" s="60" t="s">
        <v>66</v>
      </c>
      <c r="I5" s="59" t="s">
        <v>272</v>
      </c>
      <c r="J5" s="41" t="s">
        <v>273</v>
      </c>
      <c r="K5" s="60" t="s">
        <v>274</v>
      </c>
      <c r="L5" s="59" t="s">
        <v>295</v>
      </c>
      <c r="M5" s="41" t="s">
        <v>296</v>
      </c>
      <c r="N5" s="60" t="s">
        <v>297</v>
      </c>
    </row>
    <row r="6" spans="2:14" x14ac:dyDescent="0.2">
      <c r="B6" s="61">
        <v>1</v>
      </c>
      <c r="C6" s="62" t="s">
        <v>184</v>
      </c>
      <c r="D6" s="63" t="s">
        <v>29</v>
      </c>
      <c r="E6" s="64">
        <f>Table57[[#This Row],[KOPVĒRTĒJUMS]]+Table57[[#This Row],[KOPVĒRTĒJUMS ]]+Table57[[#This Row],[KOPVĒRTĒJUMS  ]]</f>
        <v>269</v>
      </c>
      <c r="F6" s="65">
        <v>2</v>
      </c>
      <c r="G6" s="62">
        <v>61</v>
      </c>
      <c r="H6" s="66">
        <f>Table57[[#This Row],[KVALIFIKĀCIJA]]+Table57[[#This Row],[FINĀLS]]</f>
        <v>63</v>
      </c>
      <c r="I6" s="65">
        <v>12</v>
      </c>
      <c r="J6" s="62">
        <v>100</v>
      </c>
      <c r="K6" s="66">
        <f>Table57[[#This Row],[KVALIFIKĀCIJA ]]+Table57[[#This Row],[FINĀLS ]]</f>
        <v>112</v>
      </c>
      <c r="L6" s="65">
        <v>6</v>
      </c>
      <c r="M6" s="62">
        <v>88</v>
      </c>
      <c r="N6" s="66">
        <f>Table57[[#This Row],[KVALIFIKĀCIJA  ]]+Table57[[#This Row],[FINĀLS  ]]</f>
        <v>94</v>
      </c>
    </row>
    <row r="7" spans="2:14" x14ac:dyDescent="0.2">
      <c r="B7" s="61">
        <v>2</v>
      </c>
      <c r="C7" s="62" t="s">
        <v>189</v>
      </c>
      <c r="D7" s="63" t="s">
        <v>31</v>
      </c>
      <c r="E7" s="64">
        <f>Table57[[#This Row],[KOPVĒRTĒJUMS]]+Table57[[#This Row],[KOPVĒRTĒJUMS ]]+Table57[[#This Row],[KOPVĒRTĒJUMS  ]]</f>
        <v>210</v>
      </c>
      <c r="F7" s="65">
        <v>4</v>
      </c>
      <c r="G7" s="62">
        <v>78</v>
      </c>
      <c r="H7" s="66">
        <f>Table57[[#This Row],[KVALIFIKĀCIJA]]+Table57[[#This Row],[FINĀLS]]</f>
        <v>82</v>
      </c>
      <c r="I7" s="65">
        <v>10</v>
      </c>
      <c r="J7" s="62">
        <v>61</v>
      </c>
      <c r="K7" s="66">
        <f>Table57[[#This Row],[KVALIFIKĀCIJA ]]+Table57[[#This Row],[FINĀLS ]]</f>
        <v>71</v>
      </c>
      <c r="L7" s="65">
        <v>3</v>
      </c>
      <c r="M7" s="62">
        <v>54</v>
      </c>
      <c r="N7" s="66">
        <f>Table57[[#This Row],[KVALIFIKĀCIJA  ]]+Table57[[#This Row],[FINĀLS  ]]</f>
        <v>57</v>
      </c>
    </row>
    <row r="8" spans="2:14" x14ac:dyDescent="0.2">
      <c r="B8" s="61">
        <v>3</v>
      </c>
      <c r="C8" s="62" t="s">
        <v>176</v>
      </c>
      <c r="D8" s="63" t="s">
        <v>50</v>
      </c>
      <c r="E8" s="64">
        <f>Table57[[#This Row],[KOPVĒRTĒJUMS]]+Table57[[#This Row],[KOPVĒRTĒJUMS ]]+Table57[[#This Row],[KOPVĒRTĒJUMS  ]]</f>
        <v>205.5</v>
      </c>
      <c r="F8" s="65">
        <v>0.5</v>
      </c>
      <c r="G8" s="62">
        <v>54</v>
      </c>
      <c r="H8" s="66">
        <f>Table57[[#This Row],[KVALIFIKĀCIJA]]+Table57[[#This Row],[FINĀLS]]</f>
        <v>54.5</v>
      </c>
      <c r="I8" s="65">
        <v>2</v>
      </c>
      <c r="J8" s="62">
        <v>61</v>
      </c>
      <c r="K8" s="66">
        <f>Table57[[#This Row],[KVALIFIKĀCIJA ]]+Table57[[#This Row],[FINĀLS ]]</f>
        <v>63</v>
      </c>
      <c r="L8" s="65">
        <v>10</v>
      </c>
      <c r="M8" s="62">
        <v>78</v>
      </c>
      <c r="N8" s="66">
        <f>Table57[[#This Row],[KVALIFIKĀCIJA  ]]+Table57[[#This Row],[FINĀLS  ]]</f>
        <v>88</v>
      </c>
    </row>
    <row r="9" spans="2:14" x14ac:dyDescent="0.2">
      <c r="B9" s="61">
        <v>4</v>
      </c>
      <c r="C9" s="62" t="s">
        <v>221</v>
      </c>
      <c r="D9" s="63" t="s">
        <v>220</v>
      </c>
      <c r="E9" s="64">
        <f>Table57[[#This Row],[KOPVĒRTĒJUMS]]+Table57[[#This Row],[KOPVĒRTĒJUMS ]]+Table57[[#This Row],[KOPVĒRTĒJUMS  ]]</f>
        <v>200</v>
      </c>
      <c r="F9" s="65">
        <v>6</v>
      </c>
      <c r="G9" s="62">
        <v>61</v>
      </c>
      <c r="H9" s="66">
        <f>Table57[[#This Row],[KVALIFIKĀCIJA]]+Table57[[#This Row],[FINĀLS]]</f>
        <v>67</v>
      </c>
      <c r="I9" s="65">
        <v>1</v>
      </c>
      <c r="J9" s="62">
        <v>69</v>
      </c>
      <c r="K9" s="66">
        <f>Table57[[#This Row],[KVALIFIKĀCIJA ]]+Table57[[#This Row],[FINĀLS ]]</f>
        <v>70</v>
      </c>
      <c r="L9" s="65">
        <v>2</v>
      </c>
      <c r="M9" s="62">
        <v>61</v>
      </c>
      <c r="N9" s="66">
        <f>Table57[[#This Row],[KVALIFIKĀCIJA  ]]+Table57[[#This Row],[FINĀLS  ]]</f>
        <v>63</v>
      </c>
    </row>
    <row r="10" spans="2:14" x14ac:dyDescent="0.2">
      <c r="B10" s="61">
        <v>5</v>
      </c>
      <c r="C10" s="62" t="s">
        <v>213</v>
      </c>
      <c r="D10" s="63" t="s">
        <v>212</v>
      </c>
      <c r="E10" s="64">
        <f>Table57[[#This Row],[KOPVĒRTĒJUMS]]+Table57[[#This Row],[KOPVĒRTĒJUMS ]]+Table57[[#This Row],[KOPVĒRTĒJUMS  ]]</f>
        <v>198.75</v>
      </c>
      <c r="F10" s="65">
        <v>2</v>
      </c>
      <c r="G10" s="62">
        <v>54</v>
      </c>
      <c r="H10" s="66">
        <f>Table57[[#This Row],[KVALIFIKĀCIJA]]+Table57[[#This Row],[FINĀLS]]</f>
        <v>56</v>
      </c>
      <c r="I10" s="65">
        <v>0.5</v>
      </c>
      <c r="J10" s="62">
        <v>88</v>
      </c>
      <c r="K10" s="66">
        <f>Table57[[#This Row],[KVALIFIKĀCIJA ]]+Table57[[#This Row],[FINĀLS ]]</f>
        <v>88.5</v>
      </c>
      <c r="L10" s="65">
        <v>0.25</v>
      </c>
      <c r="M10" s="62">
        <v>54</v>
      </c>
      <c r="N10" s="66">
        <f>Table57[[#This Row],[KVALIFIKĀCIJA  ]]+Table57[[#This Row],[FINĀLS  ]]</f>
        <v>54.25</v>
      </c>
    </row>
    <row r="11" spans="2:14" x14ac:dyDescent="0.2">
      <c r="B11" s="61">
        <v>6</v>
      </c>
      <c r="C11" s="62" t="s">
        <v>186</v>
      </c>
      <c r="D11" s="63" t="s">
        <v>94</v>
      </c>
      <c r="E11" s="64">
        <f>Table57[[#This Row],[KOPVĒRTĒJUMS]]+Table57[[#This Row],[KOPVĒRTĒJUMS ]]+Table57[[#This Row],[KOPVĒRTĒJUMS  ]]</f>
        <v>177</v>
      </c>
      <c r="F11" s="65">
        <v>0.25</v>
      </c>
      <c r="G11" s="62">
        <v>61</v>
      </c>
      <c r="H11" s="66">
        <f>Table57[[#This Row],[KVALIFIKĀCIJA]]+Table57[[#This Row],[FINĀLS]]</f>
        <v>61.25</v>
      </c>
      <c r="I11" s="65">
        <v>0.25</v>
      </c>
      <c r="J11" s="62">
        <v>54</v>
      </c>
      <c r="K11" s="66">
        <f>Table57[[#This Row],[KVALIFIKĀCIJA ]]+Table57[[#This Row],[FINĀLS ]]</f>
        <v>54.25</v>
      </c>
      <c r="L11" s="65">
        <v>0.5</v>
      </c>
      <c r="M11" s="62">
        <v>61</v>
      </c>
      <c r="N11" s="66">
        <f>Table57[[#This Row],[KVALIFIKĀCIJA  ]]+Table57[[#This Row],[FINĀLS  ]]</f>
        <v>61.5</v>
      </c>
    </row>
    <row r="12" spans="2:14" x14ac:dyDescent="0.2">
      <c r="B12" s="61">
        <v>7</v>
      </c>
      <c r="C12" s="62" t="s">
        <v>178</v>
      </c>
      <c r="D12" s="63" t="s">
        <v>51</v>
      </c>
      <c r="E12" s="64">
        <f>Table57[[#This Row],[KOPVĒRTĒJUMS]]+Table57[[#This Row],[KOPVĒRTĒJUMS ]]+Table57[[#This Row],[KOPVĒRTĒJUMS  ]]</f>
        <v>173</v>
      </c>
      <c r="F12" s="65">
        <v>10</v>
      </c>
      <c r="G12" s="62">
        <v>54</v>
      </c>
      <c r="H12" s="66">
        <f>Table57[[#This Row],[KVALIFIKĀCIJA]]+Table57[[#This Row],[FINĀLS]]</f>
        <v>64</v>
      </c>
      <c r="I12" s="65">
        <v>0.5</v>
      </c>
      <c r="J12" s="62">
        <v>54</v>
      </c>
      <c r="K12" s="66">
        <f>Table57[[#This Row],[KVALIFIKĀCIJA ]]+Table57[[#This Row],[FINĀLS ]]</f>
        <v>54.5</v>
      </c>
      <c r="L12" s="65">
        <v>0.5</v>
      </c>
      <c r="M12" s="62">
        <v>54</v>
      </c>
      <c r="N12" s="66">
        <f>Table57[[#This Row],[KVALIFIKĀCIJA  ]]+Table57[[#This Row],[FINĀLS  ]]</f>
        <v>54.5</v>
      </c>
    </row>
    <row r="13" spans="2:14" x14ac:dyDescent="0.2">
      <c r="B13" s="61">
        <v>8</v>
      </c>
      <c r="C13" s="62" t="s">
        <v>201</v>
      </c>
      <c r="D13" s="63" t="s">
        <v>43</v>
      </c>
      <c r="E13" s="64">
        <f>Table57[[#This Row],[KOPVĒRTĒJUMS]]+Table57[[#This Row],[KOPVĒRTĒJUMS ]]+Table57[[#This Row],[KOPVĒRTĒJUMS  ]]</f>
        <v>162.25</v>
      </c>
      <c r="F13" s="65">
        <v>8</v>
      </c>
      <c r="G13" s="62">
        <v>54</v>
      </c>
      <c r="H13" s="66">
        <f>Table57[[#This Row],[KVALIFIKĀCIJA]]+Table57[[#This Row],[FINĀLS]]</f>
        <v>62</v>
      </c>
      <c r="I13" s="65"/>
      <c r="J13" s="62"/>
      <c r="K13" s="66">
        <f>Table57[[#This Row],[KVALIFIKĀCIJA ]]+Table57[[#This Row],[FINĀLS ]]</f>
        <v>0</v>
      </c>
      <c r="L13" s="65">
        <v>0.25</v>
      </c>
      <c r="M13" s="62">
        <v>100</v>
      </c>
      <c r="N13" s="66">
        <f>Table57[[#This Row],[KVALIFIKĀCIJA  ]]+Table57[[#This Row],[FINĀLS  ]]</f>
        <v>100.25</v>
      </c>
    </row>
    <row r="14" spans="2:14" x14ac:dyDescent="0.2">
      <c r="B14" s="61">
        <v>9</v>
      </c>
      <c r="C14" s="62" t="s">
        <v>180</v>
      </c>
      <c r="D14" s="63" t="s">
        <v>53</v>
      </c>
      <c r="E14" s="64">
        <f>Table57[[#This Row],[KOPVĒRTĒJUMS]]+Table57[[#This Row],[KOPVĒRTĒJUMS ]]+Table57[[#This Row],[KOPVĒRTĒJUMS  ]]</f>
        <v>162</v>
      </c>
      <c r="F14" s="65">
        <v>2</v>
      </c>
      <c r="G14" s="62">
        <v>54</v>
      </c>
      <c r="H14" s="66">
        <f>Table57[[#This Row],[KVALIFIKĀCIJA]]+Table57[[#This Row],[FINĀLS]]</f>
        <v>56</v>
      </c>
      <c r="I14" s="65">
        <v>2</v>
      </c>
      <c r="J14" s="62">
        <v>78</v>
      </c>
      <c r="K14" s="66">
        <f>Table57[[#This Row],[KVALIFIKĀCIJA ]]+Table57[[#This Row],[FINĀLS ]]</f>
        <v>80</v>
      </c>
      <c r="L14" s="65">
        <v>2</v>
      </c>
      <c r="M14" s="62">
        <v>24</v>
      </c>
      <c r="N14" s="66">
        <f>Table57[[#This Row],[KVALIFIKĀCIJA  ]]+Table57[[#This Row],[FINĀLS  ]]</f>
        <v>26</v>
      </c>
    </row>
    <row r="15" spans="2:14" x14ac:dyDescent="0.2">
      <c r="B15" s="61">
        <v>10</v>
      </c>
      <c r="C15" s="62" t="s">
        <v>181</v>
      </c>
      <c r="D15" s="63" t="s">
        <v>143</v>
      </c>
      <c r="E15" s="64">
        <f>Table57[[#This Row],[KOPVĒRTĒJUMS]]+Table57[[#This Row],[KOPVĒRTĒJUMS ]]+Table57[[#This Row],[KOPVĒRTĒJUMS  ]]</f>
        <v>150.5</v>
      </c>
      <c r="F15" s="65">
        <v>0.5</v>
      </c>
      <c r="G15" s="62">
        <v>24</v>
      </c>
      <c r="H15" s="66">
        <f>Table57[[#This Row],[KVALIFIKĀCIJA]]+Table57[[#This Row],[FINĀLS]]</f>
        <v>24.5</v>
      </c>
      <c r="I15" s="65">
        <v>8</v>
      </c>
      <c r="J15" s="62">
        <v>61</v>
      </c>
      <c r="K15" s="66">
        <f>Table57[[#This Row],[KVALIFIKĀCIJA ]]+Table57[[#This Row],[FINĀLS ]]</f>
        <v>69</v>
      </c>
      <c r="L15" s="65">
        <v>3</v>
      </c>
      <c r="M15" s="62">
        <v>54</v>
      </c>
      <c r="N15" s="66">
        <f>Table57[[#This Row],[KVALIFIKĀCIJA  ]]+Table57[[#This Row],[FINĀLS  ]]</f>
        <v>57</v>
      </c>
    </row>
    <row r="16" spans="2:14" x14ac:dyDescent="0.2">
      <c r="B16" s="61">
        <v>11</v>
      </c>
      <c r="C16" s="62" t="s">
        <v>198</v>
      </c>
      <c r="D16" s="63" t="s">
        <v>40</v>
      </c>
      <c r="E16" s="64">
        <f>Table57[[#This Row],[KOPVĒRTĒJUMS]]+Table57[[#This Row],[KOPVĒRTĒJUMS ]]+Table57[[#This Row],[KOPVĒRTĒJUMS  ]]</f>
        <v>142.5</v>
      </c>
      <c r="F16" s="65">
        <v>0.5</v>
      </c>
      <c r="G16" s="62">
        <v>24</v>
      </c>
      <c r="H16" s="66">
        <f>Table57[[#This Row],[KVALIFIKĀCIJA]]+Table57[[#This Row],[FINĀLS]]</f>
        <v>24.5</v>
      </c>
      <c r="I16" s="65">
        <v>2</v>
      </c>
      <c r="J16" s="62">
        <v>61</v>
      </c>
      <c r="K16" s="66">
        <f>Table57[[#This Row],[KVALIFIKĀCIJA ]]+Table57[[#This Row],[FINĀLS ]]</f>
        <v>63</v>
      </c>
      <c r="L16" s="65">
        <v>1</v>
      </c>
      <c r="M16" s="62">
        <v>54</v>
      </c>
      <c r="N16" s="66">
        <f>Table57[[#This Row],[KVALIFIKĀCIJA  ]]+Table57[[#This Row],[FINĀLS  ]]</f>
        <v>55</v>
      </c>
    </row>
    <row r="17" spans="2:14" x14ac:dyDescent="0.2">
      <c r="B17" s="61">
        <v>12</v>
      </c>
      <c r="C17" s="62" t="s">
        <v>205</v>
      </c>
      <c r="D17" s="63" t="s">
        <v>114</v>
      </c>
      <c r="E17" s="64">
        <f>Table57[[#This Row],[KOPVĒRTĒJUMS]]+Table57[[#This Row],[KOPVĒRTĒJUMS ]]+Table57[[#This Row],[KOPVĒRTĒJUMS  ]]</f>
        <v>131.6</v>
      </c>
      <c r="F17" s="65">
        <v>0.1</v>
      </c>
      <c r="G17" s="62">
        <v>17</v>
      </c>
      <c r="H17" s="66">
        <f>Table57[[#This Row],[KVALIFIKĀCIJA]]+Table57[[#This Row],[FINĀLS]]</f>
        <v>17.100000000000001</v>
      </c>
      <c r="I17" s="65">
        <v>6</v>
      </c>
      <c r="J17" s="62">
        <v>54</v>
      </c>
      <c r="K17" s="66">
        <f>Table57[[#This Row],[KVALIFIKĀCIJA ]]+Table57[[#This Row],[FINĀLS ]]</f>
        <v>60</v>
      </c>
      <c r="L17" s="65">
        <v>0.5</v>
      </c>
      <c r="M17" s="62">
        <v>54</v>
      </c>
      <c r="N17" s="66">
        <f>Table57[[#This Row],[KVALIFIKĀCIJA  ]]+Table57[[#This Row],[FINĀLS  ]]</f>
        <v>54.5</v>
      </c>
    </row>
    <row r="18" spans="2:14" x14ac:dyDescent="0.2">
      <c r="B18" s="61">
        <v>13</v>
      </c>
      <c r="C18" s="62" t="s">
        <v>215</v>
      </c>
      <c r="D18" s="63" t="s">
        <v>99</v>
      </c>
      <c r="E18" s="64">
        <f>Table57[[#This Row],[KOPVĒRTĒJUMS]]+Table57[[#This Row],[KOPVĒRTĒJUMS ]]+Table57[[#This Row],[KOPVĒRTĒJUMS  ]]</f>
        <v>112.75</v>
      </c>
      <c r="F18" s="65">
        <v>0.5</v>
      </c>
      <c r="G18" s="62">
        <v>88</v>
      </c>
      <c r="H18" s="66">
        <f>Table57[[#This Row],[KVALIFIKĀCIJA]]+Table57[[#This Row],[FINĀLS]]</f>
        <v>88.5</v>
      </c>
      <c r="I18" s="65">
        <v>0.25</v>
      </c>
      <c r="J18" s="62">
        <v>24</v>
      </c>
      <c r="K18" s="66">
        <f>Table57[[#This Row],[KVALIFIKĀCIJA ]]+Table57[[#This Row],[FINĀLS ]]</f>
        <v>24.25</v>
      </c>
      <c r="L18" s="65"/>
      <c r="M18" s="62"/>
      <c r="N18" s="66">
        <f>Table57[[#This Row],[KVALIFIKĀCIJA  ]]+Table57[[#This Row],[FINĀLS  ]]</f>
        <v>0</v>
      </c>
    </row>
    <row r="19" spans="2:14" x14ac:dyDescent="0.2">
      <c r="B19" s="61">
        <v>14</v>
      </c>
      <c r="C19" s="62" t="s">
        <v>193</v>
      </c>
      <c r="D19" s="63" t="s">
        <v>319</v>
      </c>
      <c r="E19" s="64">
        <f>Table57[[#This Row],[KOPVĒRTĒJUMS]]+Table57[[#This Row],[KOPVĒRTĒJUMS ]]+Table57[[#This Row],[KOPVĒRTĒJUMS  ]]</f>
        <v>111.5</v>
      </c>
      <c r="F19" s="65">
        <v>1</v>
      </c>
      <c r="G19" s="62">
        <v>24</v>
      </c>
      <c r="H19" s="66">
        <f>Table57[[#This Row],[KVALIFIKĀCIJA]]+Table57[[#This Row],[FINĀLS]]</f>
        <v>25</v>
      </c>
      <c r="I19" s="65">
        <v>1</v>
      </c>
      <c r="J19" s="62">
        <v>24</v>
      </c>
      <c r="K19" s="66">
        <f>Table57[[#This Row],[KVALIFIKĀCIJA ]]+Table57[[#This Row],[FINĀLS ]]</f>
        <v>25</v>
      </c>
      <c r="L19" s="65">
        <v>0.5</v>
      </c>
      <c r="M19" s="62">
        <v>61</v>
      </c>
      <c r="N19" s="66">
        <f>Table57[[#This Row],[KVALIFIKĀCIJA  ]]+Table57[[#This Row],[FINĀLS  ]]</f>
        <v>61.5</v>
      </c>
    </row>
    <row r="20" spans="2:14" x14ac:dyDescent="0.2">
      <c r="B20" s="61">
        <v>15</v>
      </c>
      <c r="C20" s="62" t="s">
        <v>197</v>
      </c>
      <c r="D20" s="63" t="s">
        <v>109</v>
      </c>
      <c r="E20" s="64">
        <f>Table57[[#This Row],[KOPVĒRTĒJUMS]]+Table57[[#This Row],[KOPVĒRTĒJUMS ]]+Table57[[#This Row],[KOPVĒRTĒJUMS  ]]</f>
        <v>110</v>
      </c>
      <c r="F20" s="65">
        <v>3</v>
      </c>
      <c r="G20" s="62">
        <v>54</v>
      </c>
      <c r="H20" s="66">
        <f>Table57[[#This Row],[KVALIFIKĀCIJA]]+Table57[[#This Row],[FINĀLS]]</f>
        <v>57</v>
      </c>
      <c r="I20" s="65">
        <v>4</v>
      </c>
      <c r="J20" s="62">
        <v>24</v>
      </c>
      <c r="K20" s="66">
        <f>Table57[[#This Row],[KVALIFIKĀCIJA ]]+Table57[[#This Row],[FINĀLS ]]</f>
        <v>28</v>
      </c>
      <c r="L20" s="65">
        <v>1</v>
      </c>
      <c r="M20" s="62">
        <v>24</v>
      </c>
      <c r="N20" s="66">
        <f>Table57[[#This Row],[KVALIFIKĀCIJA  ]]+Table57[[#This Row],[FINĀLS  ]]</f>
        <v>25</v>
      </c>
    </row>
    <row r="21" spans="2:14" x14ac:dyDescent="0.2">
      <c r="B21" s="61">
        <v>16</v>
      </c>
      <c r="C21" s="62" t="s">
        <v>128</v>
      </c>
      <c r="D21" s="63" t="s">
        <v>127</v>
      </c>
      <c r="E21" s="64">
        <f>Table57[[#This Row],[KOPVĒRTĒJUMS]]+Table57[[#This Row],[KOPVĒRTĒJUMS ]]+Table57[[#This Row],[KOPVĒRTĒJUMS  ]]</f>
        <v>106.2</v>
      </c>
      <c r="F21" s="65">
        <v>0.1</v>
      </c>
      <c r="G21" s="62">
        <v>23</v>
      </c>
      <c r="H21" s="66">
        <f>Table57[[#This Row],[KVALIFIKĀCIJA]]+Table57[[#This Row],[FINĀLS]]</f>
        <v>23.1</v>
      </c>
      <c r="I21" s="65">
        <v>0.1</v>
      </c>
      <c r="J21" s="62">
        <v>21</v>
      </c>
      <c r="K21" s="66">
        <f>Table57[[#This Row],[KVALIFIKĀCIJA ]]+Table57[[#This Row],[FINĀLS ]]</f>
        <v>21.1</v>
      </c>
      <c r="L21" s="65">
        <v>1</v>
      </c>
      <c r="M21" s="62">
        <v>61</v>
      </c>
      <c r="N21" s="66">
        <f>Table57[[#This Row],[KVALIFIKĀCIJA  ]]+Table57[[#This Row],[FINĀLS  ]]</f>
        <v>62</v>
      </c>
    </row>
    <row r="22" spans="2:14" x14ac:dyDescent="0.2">
      <c r="B22" s="61">
        <v>17</v>
      </c>
      <c r="C22" s="62" t="s">
        <v>199</v>
      </c>
      <c r="D22" s="63" t="s">
        <v>41</v>
      </c>
      <c r="E22" s="64">
        <f>Table57[[#This Row],[KOPVĒRTĒJUMS]]+Table57[[#This Row],[KOPVĒRTĒJUMS ]]+Table57[[#This Row],[KOPVĒRTĒJUMS  ]]</f>
        <v>98.1</v>
      </c>
      <c r="F22" s="65">
        <v>12</v>
      </c>
      <c r="G22" s="62">
        <v>24</v>
      </c>
      <c r="H22" s="66">
        <f>Table57[[#This Row],[KVALIFIKĀCIJA]]+Table57[[#This Row],[FINĀLS]]</f>
        <v>36</v>
      </c>
      <c r="I22" s="65">
        <v>3</v>
      </c>
      <c r="J22" s="62">
        <v>54</v>
      </c>
      <c r="K22" s="66">
        <f>Table57[[#This Row],[KVALIFIKĀCIJA ]]+Table57[[#This Row],[FINĀLS ]]</f>
        <v>57</v>
      </c>
      <c r="L22" s="65">
        <v>0.1</v>
      </c>
      <c r="M22" s="62">
        <v>5</v>
      </c>
      <c r="N22" s="66">
        <f>Table57[[#This Row],[KVALIFIKĀCIJA  ]]+Table57[[#This Row],[FINĀLS  ]]</f>
        <v>5.0999999999999996</v>
      </c>
    </row>
    <row r="23" spans="2:14" x14ac:dyDescent="0.2">
      <c r="B23" s="61">
        <v>18</v>
      </c>
      <c r="C23" s="62" t="s">
        <v>206</v>
      </c>
      <c r="D23" s="63" t="s">
        <v>115</v>
      </c>
      <c r="E23" s="64">
        <f>Table57[[#This Row],[KOPVĒRTĒJUMS]]+Table57[[#This Row],[KOPVĒRTĒJUMS ]]+Table57[[#This Row],[KOPVĒRTĒJUMS  ]]</f>
        <v>98</v>
      </c>
      <c r="F23" s="65">
        <v>1</v>
      </c>
      <c r="G23" s="62">
        <v>69</v>
      </c>
      <c r="H23" s="66">
        <f>Table57[[#This Row],[KVALIFIKĀCIJA]]+Table57[[#This Row],[FINĀLS]]</f>
        <v>70</v>
      </c>
      <c r="I23" s="65">
        <v>4</v>
      </c>
      <c r="J23" s="62">
        <v>24</v>
      </c>
      <c r="K23" s="66">
        <f>Table57[[#This Row],[KVALIFIKĀCIJA ]]+Table57[[#This Row],[FINĀLS ]]</f>
        <v>28</v>
      </c>
      <c r="L23" s="65">
        <v>0</v>
      </c>
      <c r="M23" s="62"/>
      <c r="N23" s="66">
        <f>Table57[[#This Row],[KVALIFIKĀCIJA  ]]+Table57[[#This Row],[FINĀLS  ]]</f>
        <v>0</v>
      </c>
    </row>
    <row r="24" spans="2:14" x14ac:dyDescent="0.2">
      <c r="B24" s="61">
        <v>19</v>
      </c>
      <c r="C24" s="62" t="s">
        <v>216</v>
      </c>
      <c r="D24" s="63" t="s">
        <v>157</v>
      </c>
      <c r="E24" s="64">
        <f>Table57[[#This Row],[KOPVĒRTĒJUMS]]+Table57[[#This Row],[KOPVĒRTĒJUMS ]]+Table57[[#This Row],[KOPVĒRTĒJUMS  ]]</f>
        <v>96.6</v>
      </c>
      <c r="F24" s="65">
        <v>0.1</v>
      </c>
      <c r="G24" s="62">
        <v>15</v>
      </c>
      <c r="H24" s="66">
        <f>Table57[[#This Row],[KVALIFIKĀCIJA]]+Table57[[#This Row],[FINĀLS]]</f>
        <v>15.1</v>
      </c>
      <c r="I24" s="65">
        <v>3</v>
      </c>
      <c r="J24" s="62">
        <v>54</v>
      </c>
      <c r="K24" s="66">
        <f>Table57[[#This Row],[KVALIFIKĀCIJA ]]+Table57[[#This Row],[FINĀLS ]]</f>
        <v>57</v>
      </c>
      <c r="L24" s="65">
        <v>0.5</v>
      </c>
      <c r="M24" s="62">
        <v>24</v>
      </c>
      <c r="N24" s="66">
        <f>Table57[[#This Row],[KVALIFIKĀCIJA  ]]+Table57[[#This Row],[FINĀLS  ]]</f>
        <v>24.5</v>
      </c>
    </row>
    <row r="25" spans="2:14" x14ac:dyDescent="0.2">
      <c r="B25" s="61">
        <v>20</v>
      </c>
      <c r="C25" s="62" t="s">
        <v>173</v>
      </c>
      <c r="D25" s="63" t="s">
        <v>49</v>
      </c>
      <c r="E25" s="64">
        <f>Table57[[#This Row],[KOPVĒRTĒJUMS]]+Table57[[#This Row],[KOPVĒRTĒJUMS ]]+Table57[[#This Row],[KOPVĒRTĒJUMS  ]]</f>
        <v>92.1</v>
      </c>
      <c r="F25" s="65">
        <v>2</v>
      </c>
      <c r="G25" s="62">
        <v>54</v>
      </c>
      <c r="H25" s="66">
        <f>Table57[[#This Row],[KVALIFIKĀCIJA]]+Table57[[#This Row],[FINĀLS]]</f>
        <v>56</v>
      </c>
      <c r="I25" s="65">
        <v>2</v>
      </c>
      <c r="J25" s="62">
        <v>24</v>
      </c>
      <c r="K25" s="66">
        <f>Table57[[#This Row],[KVALIFIKĀCIJA ]]+Table57[[#This Row],[FINĀLS ]]</f>
        <v>26</v>
      </c>
      <c r="L25" s="65">
        <v>0.1</v>
      </c>
      <c r="M25" s="62">
        <v>10</v>
      </c>
      <c r="N25" s="66">
        <f>Table57[[#This Row],[KVALIFIKĀCIJA  ]]+Table57[[#This Row],[FINĀLS  ]]</f>
        <v>10.1</v>
      </c>
    </row>
    <row r="26" spans="2:14" s="39" customFormat="1" x14ac:dyDescent="0.2">
      <c r="B26" s="61">
        <v>21</v>
      </c>
      <c r="C26" s="62" t="s">
        <v>177</v>
      </c>
      <c r="D26" s="63" t="s">
        <v>91</v>
      </c>
      <c r="E26" s="64">
        <f>Table57[[#This Row],[KOPVĒRTĒJUMS]]+Table57[[#This Row],[KOPVĒRTĒJUMS ]]+Table57[[#This Row],[KOPVĒRTĒJUMS  ]]</f>
        <v>86.6</v>
      </c>
      <c r="F26" s="65">
        <v>3</v>
      </c>
      <c r="G26" s="62">
        <v>24</v>
      </c>
      <c r="H26" s="66">
        <f>Table57[[#This Row],[KVALIFIKĀCIJA]]+Table57[[#This Row],[FINĀLS]]</f>
        <v>27</v>
      </c>
      <c r="I26" s="65">
        <v>0.5</v>
      </c>
      <c r="J26" s="62">
        <v>54</v>
      </c>
      <c r="K26" s="66">
        <f>Table57[[#This Row],[KVALIFIKĀCIJA ]]+Table57[[#This Row],[FINĀLS ]]</f>
        <v>54.5</v>
      </c>
      <c r="L26" s="65">
        <v>0.1</v>
      </c>
      <c r="M26" s="62">
        <v>5</v>
      </c>
      <c r="N26" s="66">
        <f>Table57[[#This Row],[KVALIFIKĀCIJA  ]]+Table57[[#This Row],[FINĀLS  ]]</f>
        <v>5.0999999999999996</v>
      </c>
    </row>
    <row r="27" spans="2:14" x14ac:dyDescent="0.2">
      <c r="B27" s="61">
        <v>22</v>
      </c>
      <c r="C27" s="62" t="s">
        <v>195</v>
      </c>
      <c r="D27" s="63" t="s">
        <v>38</v>
      </c>
      <c r="E27" s="64">
        <f>Table57[[#This Row],[KOPVĒRTĒJUMS]]+Table57[[#This Row],[KOPVĒRTĒJUMS ]]+Table57[[#This Row],[KOPVĒRTĒJUMS  ]]</f>
        <v>77.199999999999989</v>
      </c>
      <c r="F27" s="65">
        <v>1</v>
      </c>
      <c r="G27" s="62">
        <v>54</v>
      </c>
      <c r="H27" s="66">
        <f>Table57[[#This Row],[KVALIFIKĀCIJA]]+Table57[[#This Row],[FINĀLS]]</f>
        <v>55</v>
      </c>
      <c r="I27" s="65">
        <v>0.1</v>
      </c>
      <c r="J27" s="62">
        <v>17</v>
      </c>
      <c r="K27" s="66">
        <f>Table57[[#This Row],[KVALIFIKĀCIJA ]]+Table57[[#This Row],[FINĀLS ]]</f>
        <v>17.100000000000001</v>
      </c>
      <c r="L27" s="65">
        <v>0.1</v>
      </c>
      <c r="M27" s="62">
        <v>5</v>
      </c>
      <c r="N27" s="66">
        <f>Table57[[#This Row],[KVALIFIKĀCIJA  ]]+Table57[[#This Row],[FINĀLS  ]]</f>
        <v>5.0999999999999996</v>
      </c>
    </row>
    <row r="28" spans="2:14" s="39" customFormat="1" x14ac:dyDescent="0.2">
      <c r="B28" s="61">
        <v>23</v>
      </c>
      <c r="C28" s="62" t="s">
        <v>209</v>
      </c>
      <c r="D28" s="63" t="s">
        <v>46</v>
      </c>
      <c r="E28" s="64">
        <f>Table57[[#This Row],[KOPVĒRTĒJUMS]]+Table57[[#This Row],[KOPVĒRTĒJUMS ]]+Table57[[#This Row],[KOPVĒRTĒJUMS  ]]</f>
        <v>73.599999999999994</v>
      </c>
      <c r="F28" s="65">
        <v>0.1</v>
      </c>
      <c r="G28" s="62">
        <v>19</v>
      </c>
      <c r="H28" s="66">
        <f>Table57[[#This Row],[KVALIFIKĀCIJA]]+Table57[[#This Row],[FINĀLS]]</f>
        <v>19.100000000000001</v>
      </c>
      <c r="I28" s="65">
        <v>0.5</v>
      </c>
      <c r="J28" s="62">
        <v>54</v>
      </c>
      <c r="K28" s="66">
        <f>Table57[[#This Row],[KVALIFIKĀCIJA ]]+Table57[[#This Row],[FINĀLS ]]</f>
        <v>54.5</v>
      </c>
      <c r="L28" s="65">
        <v>0</v>
      </c>
      <c r="M28" s="62">
        <v>0</v>
      </c>
      <c r="N28" s="66">
        <f>Table57[[#This Row],[KVALIFIKĀCIJA  ]]+Table57[[#This Row],[FINĀLS  ]]</f>
        <v>0</v>
      </c>
    </row>
    <row r="29" spans="2:14" x14ac:dyDescent="0.2">
      <c r="B29" s="61">
        <v>24</v>
      </c>
      <c r="C29" s="62" t="s">
        <v>211</v>
      </c>
      <c r="D29" s="63" t="s">
        <v>118</v>
      </c>
      <c r="E29" s="64">
        <f>Table57[[#This Row],[KOPVĒRTĒJUMS]]+Table57[[#This Row],[KOPVĒRTĒJUMS ]]+Table57[[#This Row],[KOPVĒRTĒJUMS  ]]</f>
        <v>65</v>
      </c>
      <c r="F29" s="65">
        <v>4</v>
      </c>
      <c r="G29" s="62">
        <v>61</v>
      </c>
      <c r="H29" s="66">
        <f>Table57[[#This Row],[KVALIFIKĀCIJA]]+Table57[[#This Row],[FINĀLS]]</f>
        <v>65</v>
      </c>
      <c r="I29" s="65"/>
      <c r="J29" s="62"/>
      <c r="K29" s="66">
        <f>Table57[[#This Row],[KVALIFIKĀCIJA ]]+Table57[[#This Row],[FINĀLS ]]</f>
        <v>0</v>
      </c>
      <c r="L29" s="65"/>
      <c r="M29" s="62"/>
      <c r="N29" s="66">
        <f>Table57[[#This Row],[KVALIFIKĀCIJA  ]]+Table57[[#This Row],[FINĀLS  ]]</f>
        <v>0</v>
      </c>
    </row>
    <row r="30" spans="2:14" x14ac:dyDescent="0.2">
      <c r="B30" s="61">
        <v>25</v>
      </c>
      <c r="C30" s="62" t="s">
        <v>182</v>
      </c>
      <c r="D30" s="63" t="s">
        <v>130</v>
      </c>
      <c r="E30" s="64">
        <f>Table57[[#This Row],[KOPVĒRTĒJUMS]]+Table57[[#This Row],[KOPVĒRTĒJUMS ]]+Table57[[#This Row],[KOPVĒRTĒJUMS  ]]</f>
        <v>64.599999999999994</v>
      </c>
      <c r="F30" s="65">
        <v>0.5</v>
      </c>
      <c r="G30" s="62">
        <v>24</v>
      </c>
      <c r="H30" s="66">
        <f>Table57[[#This Row],[KVALIFIKĀCIJA]]+Table57[[#This Row],[FINĀLS]]</f>
        <v>24.5</v>
      </c>
      <c r="I30" s="65">
        <v>0.1</v>
      </c>
      <c r="J30" s="62">
        <v>15</v>
      </c>
      <c r="K30" s="66">
        <f>Table57[[#This Row],[KVALIFIKĀCIJA ]]+Table57[[#This Row],[FINĀLS ]]</f>
        <v>15.1</v>
      </c>
      <c r="L30" s="65">
        <v>1</v>
      </c>
      <c r="M30" s="62">
        <v>24</v>
      </c>
      <c r="N30" s="66">
        <f>Table57[[#This Row],[KVALIFIKĀCIJA  ]]+Table57[[#This Row],[FINĀLS  ]]</f>
        <v>25</v>
      </c>
    </row>
    <row r="31" spans="2:14" x14ac:dyDescent="0.2">
      <c r="B31" s="61">
        <v>26</v>
      </c>
      <c r="C31" s="62" t="s">
        <v>161</v>
      </c>
      <c r="D31" s="63" t="s">
        <v>160</v>
      </c>
      <c r="E31" s="64">
        <f>Table57[[#This Row],[KOPVĒRTĒJUMS]]+Table57[[#This Row],[KOPVĒRTĒJUMS ]]+Table57[[#This Row],[KOPVĒRTĒJUMS  ]]</f>
        <v>63.85</v>
      </c>
      <c r="F31" s="65">
        <v>0.5</v>
      </c>
      <c r="G31" s="62">
        <v>24</v>
      </c>
      <c r="H31" s="66">
        <f>Table57[[#This Row],[KVALIFIKĀCIJA]]+Table57[[#This Row],[FINĀLS]]</f>
        <v>24.5</v>
      </c>
      <c r="I31" s="65">
        <v>0.25</v>
      </c>
      <c r="J31" s="62">
        <v>24</v>
      </c>
      <c r="K31" s="66">
        <f>Table57[[#This Row],[KVALIFIKĀCIJA ]]+Table57[[#This Row],[FINĀLS ]]</f>
        <v>24.25</v>
      </c>
      <c r="L31" s="65">
        <v>0.1</v>
      </c>
      <c r="M31" s="62">
        <v>15</v>
      </c>
      <c r="N31" s="66">
        <f>Table57[[#This Row],[KVALIFIKĀCIJA  ]]+Table57[[#This Row],[FINĀLS  ]]</f>
        <v>15.1</v>
      </c>
    </row>
    <row r="32" spans="2:14" s="39" customFormat="1" x14ac:dyDescent="0.2">
      <c r="B32" s="61">
        <v>27</v>
      </c>
      <c r="C32" s="62" t="s">
        <v>185</v>
      </c>
      <c r="D32" s="63" t="s">
        <v>30</v>
      </c>
      <c r="E32" s="64">
        <f>Table57[[#This Row],[KOPVĒRTĒJUMS]]+Table57[[#This Row],[KOPVĒRTĒJUMS ]]+Table57[[#This Row],[KOPVĒRTĒJUMS  ]]</f>
        <v>60.45</v>
      </c>
      <c r="F32" s="65">
        <v>0.1</v>
      </c>
      <c r="G32" s="62">
        <v>21</v>
      </c>
      <c r="H32" s="66">
        <f>Table57[[#This Row],[KVALIFIKĀCIJA]]+Table57[[#This Row],[FINĀLS]]</f>
        <v>21.1</v>
      </c>
      <c r="I32" s="65">
        <v>0.1</v>
      </c>
      <c r="J32" s="62">
        <v>15</v>
      </c>
      <c r="K32" s="66">
        <f>Table57[[#This Row],[KVALIFIKĀCIJA ]]+Table57[[#This Row],[FINĀLS ]]</f>
        <v>15.1</v>
      </c>
      <c r="L32" s="65">
        <v>0.25</v>
      </c>
      <c r="M32" s="62">
        <v>24</v>
      </c>
      <c r="N32" s="66">
        <f>Table57[[#This Row],[KVALIFIKĀCIJA  ]]+Table57[[#This Row],[FINĀLS  ]]</f>
        <v>24.25</v>
      </c>
    </row>
    <row r="33" spans="2:14" x14ac:dyDescent="0.2">
      <c r="B33" s="61">
        <v>28</v>
      </c>
      <c r="C33" s="62" t="s">
        <v>183</v>
      </c>
      <c r="D33" s="63" t="s">
        <v>28</v>
      </c>
      <c r="E33" s="64">
        <f>Table57[[#This Row],[KOPVĒRTĒJUMS]]+Table57[[#This Row],[KOPVĒRTĒJUMS ]]+Table57[[#This Row],[KOPVĒRTĒJUMS  ]]</f>
        <v>59.35</v>
      </c>
      <c r="F33" s="65">
        <v>0</v>
      </c>
      <c r="G33" s="62">
        <v>0</v>
      </c>
      <c r="H33" s="66">
        <f>Table57[[#This Row],[KVALIFIKĀCIJA]]+Table57[[#This Row],[FINĀLS]]</f>
        <v>0</v>
      </c>
      <c r="I33" s="65">
        <v>0.25</v>
      </c>
      <c r="J33" s="62">
        <v>54</v>
      </c>
      <c r="K33" s="66">
        <f>Table57[[#This Row],[KVALIFIKĀCIJA ]]+Table57[[#This Row],[FINĀLS ]]</f>
        <v>54.25</v>
      </c>
      <c r="L33" s="65">
        <v>0.1</v>
      </c>
      <c r="M33" s="62">
        <v>5</v>
      </c>
      <c r="N33" s="66">
        <f>Table57[[#This Row],[KVALIFIKĀCIJA  ]]+Table57[[#This Row],[FINĀLS  ]]</f>
        <v>5.0999999999999996</v>
      </c>
    </row>
    <row r="34" spans="2:14" x14ac:dyDescent="0.2">
      <c r="B34" s="61">
        <v>29</v>
      </c>
      <c r="C34" s="62" t="s">
        <v>171</v>
      </c>
      <c r="D34" s="63" t="s">
        <v>48</v>
      </c>
      <c r="E34" s="64">
        <f>Table57[[#This Row],[KOPVĒRTĒJUMS]]+Table57[[#This Row],[KOPVĒRTĒJUMS ]]+Table57[[#This Row],[KOPVĒRTĒJUMS  ]]</f>
        <v>54.35</v>
      </c>
      <c r="F34" s="65">
        <v>0.25</v>
      </c>
      <c r="G34" s="62">
        <v>24</v>
      </c>
      <c r="H34" s="66">
        <f>Table57[[#This Row],[KVALIFIKĀCIJA]]+Table57[[#This Row],[FINĀLS]]</f>
        <v>24.25</v>
      </c>
      <c r="I34" s="65">
        <v>1</v>
      </c>
      <c r="J34" s="62">
        <v>24</v>
      </c>
      <c r="K34" s="66">
        <f>Table57[[#This Row],[KVALIFIKĀCIJA ]]+Table57[[#This Row],[FINĀLS ]]</f>
        <v>25</v>
      </c>
      <c r="L34" s="65">
        <v>0.1</v>
      </c>
      <c r="M34" s="62">
        <v>5</v>
      </c>
      <c r="N34" s="66">
        <f>Table57[[#This Row],[KVALIFIKĀCIJA  ]]+Table57[[#This Row],[FINĀLS  ]]</f>
        <v>5.0999999999999996</v>
      </c>
    </row>
    <row r="35" spans="2:14" x14ac:dyDescent="0.2">
      <c r="B35" s="61">
        <v>30</v>
      </c>
      <c r="C35" s="62" t="s">
        <v>137</v>
      </c>
      <c r="D35" s="63" t="s">
        <v>136</v>
      </c>
      <c r="E35" s="64">
        <f>Table57[[#This Row],[KOPVĒRTĒJUMS]]+Table57[[#This Row],[KOPVĒRTĒJUMS ]]+Table57[[#This Row],[KOPVĒRTĒJUMS  ]]</f>
        <v>54.35</v>
      </c>
      <c r="F35" s="65">
        <v>0.1</v>
      </c>
      <c r="G35" s="62">
        <v>5</v>
      </c>
      <c r="H35" s="66">
        <f>Table57[[#This Row],[KVALIFIKĀCIJA]]+Table57[[#This Row],[FINĀLS]]</f>
        <v>5.0999999999999996</v>
      </c>
      <c r="I35" s="65">
        <v>1</v>
      </c>
      <c r="J35" s="62">
        <v>24</v>
      </c>
      <c r="K35" s="66">
        <f>Table57[[#This Row],[KVALIFIKĀCIJA ]]+Table57[[#This Row],[FINĀLS ]]</f>
        <v>25</v>
      </c>
      <c r="L35" s="65">
        <v>0.25</v>
      </c>
      <c r="M35" s="62">
        <v>24</v>
      </c>
      <c r="N35" s="66">
        <f>Table57[[#This Row],[KVALIFIKĀCIJA  ]]+Table57[[#This Row],[FINĀLS  ]]</f>
        <v>24.25</v>
      </c>
    </row>
    <row r="36" spans="2:14" x14ac:dyDescent="0.2">
      <c r="B36" s="61">
        <v>31</v>
      </c>
      <c r="C36" s="62" t="s">
        <v>175</v>
      </c>
      <c r="D36" s="63" t="s">
        <v>90</v>
      </c>
      <c r="E36" s="64">
        <f>Table57[[#This Row],[KOPVĒRTĒJUMS]]+Table57[[#This Row],[KOPVĒRTĒJUMS ]]+Table57[[#This Row],[KOPVĒRTĒJUMS  ]]</f>
        <v>53.85</v>
      </c>
      <c r="F36" s="65">
        <v>0.5</v>
      </c>
      <c r="G36" s="62">
        <v>24</v>
      </c>
      <c r="H36" s="66">
        <f>Table57[[#This Row],[KVALIFIKĀCIJA]]+Table57[[#This Row],[FINĀLS]]</f>
        <v>24.5</v>
      </c>
      <c r="I36" s="65">
        <v>0.25</v>
      </c>
      <c r="J36" s="62">
        <v>24</v>
      </c>
      <c r="K36" s="66">
        <f>Table57[[#This Row],[KVALIFIKĀCIJA ]]+Table57[[#This Row],[FINĀLS ]]</f>
        <v>24.25</v>
      </c>
      <c r="L36" s="65">
        <v>0.1</v>
      </c>
      <c r="M36" s="62">
        <v>5</v>
      </c>
      <c r="N36" s="66">
        <f>Table57[[#This Row],[KVALIFIKĀCIJA  ]]+Table57[[#This Row],[FINĀLS  ]]</f>
        <v>5.0999999999999996</v>
      </c>
    </row>
    <row r="37" spans="2:14" x14ac:dyDescent="0.2">
      <c r="B37" s="61">
        <v>32</v>
      </c>
      <c r="C37" s="62" t="s">
        <v>140</v>
      </c>
      <c r="D37" s="63" t="s">
        <v>32</v>
      </c>
      <c r="E37" s="64">
        <f>Table57[[#This Row],[KOPVĒRTĒJUMS]]+Table57[[#This Row],[KOPVĒRTĒJUMS ]]+Table57[[#This Row],[KOPVĒRTĒJUMS  ]]</f>
        <v>53.6</v>
      </c>
      <c r="F37" s="65">
        <v>0.25</v>
      </c>
      <c r="G37" s="62">
        <v>24</v>
      </c>
      <c r="H37" s="66">
        <f>Table57[[#This Row],[KVALIFIKĀCIJA]]+Table57[[#This Row],[FINĀLS]]</f>
        <v>24.25</v>
      </c>
      <c r="I37" s="65">
        <v>0.25</v>
      </c>
      <c r="J37" s="62">
        <v>24</v>
      </c>
      <c r="K37" s="66">
        <f>Table57[[#This Row],[KVALIFIKĀCIJA ]]+Table57[[#This Row],[FINĀLS ]]</f>
        <v>24.25</v>
      </c>
      <c r="L37" s="65">
        <v>0.1</v>
      </c>
      <c r="M37" s="62">
        <v>5</v>
      </c>
      <c r="N37" s="66">
        <f>Table57[[#This Row],[KVALIFIKĀCIJA  ]]+Table57[[#This Row],[FINĀLS  ]]</f>
        <v>5.0999999999999996</v>
      </c>
    </row>
    <row r="38" spans="2:14" s="39" customFormat="1" x14ac:dyDescent="0.2">
      <c r="B38" s="61">
        <v>33</v>
      </c>
      <c r="C38" s="62" t="s">
        <v>168</v>
      </c>
      <c r="D38" s="63" t="s">
        <v>107</v>
      </c>
      <c r="E38" s="64">
        <f>Table57[[#This Row],[KOPVĒRTĒJUMS]]+Table57[[#This Row],[KOPVĒRTĒJUMS ]]+Table57[[#This Row],[KOPVĒRTĒJUMS  ]]</f>
        <v>49.5</v>
      </c>
      <c r="F38" s="65">
        <v>1</v>
      </c>
      <c r="G38" s="62">
        <v>24</v>
      </c>
      <c r="H38" s="66">
        <f>Table57[[#This Row],[KVALIFIKĀCIJA]]+Table57[[#This Row],[FINĀLS]]</f>
        <v>25</v>
      </c>
      <c r="I38" s="65">
        <v>0.5</v>
      </c>
      <c r="J38" s="62">
        <v>24</v>
      </c>
      <c r="K38" s="66">
        <f>Table57[[#This Row],[KVALIFIKĀCIJA ]]+Table57[[#This Row],[FINĀLS ]]</f>
        <v>24.5</v>
      </c>
      <c r="L38" s="65"/>
      <c r="M38" s="62"/>
      <c r="N38" s="66">
        <f>Table57[[#This Row],[KVALIFIKĀCIJA  ]]+Table57[[#This Row],[FINĀLS  ]]</f>
        <v>0</v>
      </c>
    </row>
    <row r="39" spans="2:14" s="39" customFormat="1" x14ac:dyDescent="0.2">
      <c r="B39" s="61">
        <v>34</v>
      </c>
      <c r="C39" s="62" t="s">
        <v>170</v>
      </c>
      <c r="D39" s="63" t="s">
        <v>119</v>
      </c>
      <c r="E39" s="64">
        <f>Table57[[#This Row],[KOPVĒRTĒJUMS]]+Table57[[#This Row],[KOPVĒRTĒJUMS ]]+Table57[[#This Row],[KOPVĒRTĒJUMS  ]]</f>
        <v>48.7</v>
      </c>
      <c r="F39" s="65">
        <v>0.1</v>
      </c>
      <c r="G39" s="62">
        <v>5</v>
      </c>
      <c r="H39" s="66">
        <f>Table57[[#This Row],[KVALIFIKĀCIJA]]+Table57[[#This Row],[FINĀLS]]</f>
        <v>5.0999999999999996</v>
      </c>
      <c r="I39" s="65">
        <v>0.5</v>
      </c>
      <c r="J39" s="62">
        <v>24</v>
      </c>
      <c r="K39" s="66">
        <f>Table57[[#This Row],[KVALIFIKĀCIJA ]]+Table57[[#This Row],[FINĀLS ]]</f>
        <v>24.5</v>
      </c>
      <c r="L39" s="65">
        <v>0.1</v>
      </c>
      <c r="M39" s="62">
        <v>19</v>
      </c>
      <c r="N39" s="66">
        <f>Table57[[#This Row],[KVALIFIKĀCIJA  ]]+Table57[[#This Row],[FINĀLS  ]]</f>
        <v>19.100000000000001</v>
      </c>
    </row>
    <row r="40" spans="2:14" s="39" customFormat="1" x14ac:dyDescent="0.2">
      <c r="B40" s="61">
        <v>35</v>
      </c>
      <c r="C40" s="62" t="s">
        <v>194</v>
      </c>
      <c r="D40" s="63" t="s">
        <v>34</v>
      </c>
      <c r="E40" s="64">
        <f>Table57[[#This Row],[KOPVĒRTĒJUMS]]+Table57[[#This Row],[KOPVĒRTĒJUMS ]]+Table57[[#This Row],[KOPVĒRTĒJUMS  ]]</f>
        <v>39.300000000000004</v>
      </c>
      <c r="F40" s="65">
        <v>0.1</v>
      </c>
      <c r="G40" s="62">
        <v>15</v>
      </c>
      <c r="H40" s="66">
        <f>Table57[[#This Row],[KVALIFIKĀCIJA]]+Table57[[#This Row],[FINĀLS]]</f>
        <v>15.1</v>
      </c>
      <c r="I40" s="65">
        <v>0.1</v>
      </c>
      <c r="J40" s="62">
        <v>19</v>
      </c>
      <c r="K40" s="66">
        <f>Table57[[#This Row],[KVALIFIKĀCIJA ]]+Table57[[#This Row],[FINĀLS ]]</f>
        <v>19.100000000000001</v>
      </c>
      <c r="L40" s="65">
        <v>0.1</v>
      </c>
      <c r="M40" s="62">
        <v>5</v>
      </c>
      <c r="N40" s="66">
        <f>Table57[[#This Row],[KVALIFIKĀCIJA  ]]+Table57[[#This Row],[FINĀLS  ]]</f>
        <v>5.0999999999999996</v>
      </c>
    </row>
    <row r="41" spans="2:14" s="39" customFormat="1" x14ac:dyDescent="0.2">
      <c r="B41" s="61">
        <v>36</v>
      </c>
      <c r="C41" s="62" t="s">
        <v>208</v>
      </c>
      <c r="D41" s="63" t="s">
        <v>117</v>
      </c>
      <c r="E41" s="64">
        <f>Table57[[#This Row],[KOPVĒRTĒJUMS]]+Table57[[#This Row],[KOPVĒRTĒJUMS ]]+Table57[[#This Row],[KOPVĒRTĒJUMS  ]]</f>
        <v>35.299999999999997</v>
      </c>
      <c r="F41" s="65">
        <v>0.1</v>
      </c>
      <c r="G41" s="62">
        <v>10</v>
      </c>
      <c r="H41" s="66">
        <f>Table57[[#This Row],[KVALIFIKĀCIJA]]+Table57[[#This Row],[FINĀLS]]</f>
        <v>10.1</v>
      </c>
      <c r="I41" s="65">
        <v>0.1</v>
      </c>
      <c r="J41" s="62">
        <v>10</v>
      </c>
      <c r="K41" s="66">
        <f>Table57[[#This Row],[KVALIFIKĀCIJA ]]+Table57[[#This Row],[FINĀLS ]]</f>
        <v>10.1</v>
      </c>
      <c r="L41" s="65">
        <v>0.1</v>
      </c>
      <c r="M41" s="62">
        <v>15</v>
      </c>
      <c r="N41" s="66">
        <f>Table57[[#This Row],[KVALIFIKĀCIJA  ]]+Table57[[#This Row],[FINĀLS  ]]</f>
        <v>15.1</v>
      </c>
    </row>
    <row r="42" spans="2:14" s="39" customFormat="1" x14ac:dyDescent="0.2">
      <c r="B42" s="61">
        <v>37</v>
      </c>
      <c r="C42" s="62" t="s">
        <v>261</v>
      </c>
      <c r="D42" s="63" t="s">
        <v>92</v>
      </c>
      <c r="E42" s="141">
        <f>Table57[[#This Row],[KOPVĒRTĒJUMS]]+Table57[[#This Row],[KOPVĒRTĒJUMS ]]+Table57[[#This Row],[KOPVĒRTĒJUMS  ]]</f>
        <v>34.6</v>
      </c>
      <c r="F42" s="142"/>
      <c r="G42" s="64"/>
      <c r="H42" s="143">
        <f>Table57[[#This Row],[KVALIFIKĀCIJA]]+Table57[[#This Row],[FINĀLS]]</f>
        <v>0</v>
      </c>
      <c r="I42" s="146">
        <v>0.5</v>
      </c>
      <c r="J42" s="147">
        <v>24</v>
      </c>
      <c r="K42" s="66">
        <f>Table57[[#This Row],[KVALIFIKĀCIJA ]]+Table57[[#This Row],[FINĀLS ]]</f>
        <v>24.5</v>
      </c>
      <c r="L42" s="146">
        <v>0.1</v>
      </c>
      <c r="M42" s="147">
        <v>10</v>
      </c>
      <c r="N42" s="66">
        <f>Table57[[#This Row],[KVALIFIKĀCIJA  ]]+Table57[[#This Row],[FINĀLS  ]]</f>
        <v>10.1</v>
      </c>
    </row>
    <row r="43" spans="2:14" s="39" customFormat="1" x14ac:dyDescent="0.2">
      <c r="B43" s="61">
        <v>38</v>
      </c>
      <c r="C43" s="62" t="s">
        <v>214</v>
      </c>
      <c r="D43" s="63" t="s">
        <v>123</v>
      </c>
      <c r="E43" s="64">
        <f>Table57[[#This Row],[KOPVĒRTĒJUMS]]+Table57[[#This Row],[KOPVĒRTĒJUMS ]]+Table57[[#This Row],[KOPVĒRTĒJUMS  ]]</f>
        <v>34.35</v>
      </c>
      <c r="F43" s="65">
        <v>0.25</v>
      </c>
      <c r="G43" s="62">
        <v>24</v>
      </c>
      <c r="H43" s="66">
        <f>Table57[[#This Row],[KVALIFIKĀCIJA]]+Table57[[#This Row],[FINĀLS]]</f>
        <v>24.25</v>
      </c>
      <c r="I43" s="65">
        <v>0.1</v>
      </c>
      <c r="J43" s="62">
        <v>10</v>
      </c>
      <c r="K43" s="66">
        <f>Table57[[#This Row],[KVALIFIKĀCIJA ]]+Table57[[#This Row],[FINĀLS ]]</f>
        <v>10.1</v>
      </c>
      <c r="L43" s="65"/>
      <c r="M43" s="62"/>
      <c r="N43" s="66">
        <f>Table57[[#This Row],[KVALIFIKĀCIJA  ]]+Table57[[#This Row],[FINĀLS  ]]</f>
        <v>0</v>
      </c>
    </row>
    <row r="44" spans="2:14" s="39" customFormat="1" x14ac:dyDescent="0.2">
      <c r="B44" s="61">
        <v>39</v>
      </c>
      <c r="C44" s="62" t="s">
        <v>187</v>
      </c>
      <c r="D44" s="63" t="s">
        <v>95</v>
      </c>
      <c r="E44" s="64">
        <f>Table57[[#This Row],[KOPVĒRTĒJUMS]]+Table57[[#This Row],[KOPVĒRTĒJUMS ]]+Table57[[#This Row],[KOPVĒRTĒJUMS  ]]</f>
        <v>29.6</v>
      </c>
      <c r="F44" s="65">
        <v>0.1</v>
      </c>
      <c r="G44" s="62">
        <v>5</v>
      </c>
      <c r="H44" s="66">
        <f>Table57[[#This Row],[KVALIFIKĀCIJA]]+Table57[[#This Row],[FINĀLS]]</f>
        <v>5.0999999999999996</v>
      </c>
      <c r="I44" s="65">
        <v>0</v>
      </c>
      <c r="J44" s="62"/>
      <c r="K44" s="66">
        <f>Table57[[#This Row],[KVALIFIKĀCIJA ]]+Table57[[#This Row],[FINĀLS ]]</f>
        <v>0</v>
      </c>
      <c r="L44" s="65">
        <v>0.5</v>
      </c>
      <c r="M44" s="62">
        <v>24</v>
      </c>
      <c r="N44" s="66">
        <f>Table57[[#This Row],[KVALIFIKĀCIJA  ]]+Table57[[#This Row],[FINĀLS  ]]</f>
        <v>24.5</v>
      </c>
    </row>
    <row r="45" spans="2:14" s="39" customFormat="1" x14ac:dyDescent="0.2">
      <c r="B45" s="61">
        <v>40</v>
      </c>
      <c r="C45" s="62" t="s">
        <v>196</v>
      </c>
      <c r="D45" s="63" t="s">
        <v>108</v>
      </c>
      <c r="E45" s="64">
        <f>Table57[[#This Row],[KOPVĒRTĒJUMS]]+Table57[[#This Row],[KOPVĒRTĒJUMS ]]+Table57[[#This Row],[KOPVĒRTĒJUMS  ]]</f>
        <v>29.35</v>
      </c>
      <c r="F45" s="65">
        <v>0.1</v>
      </c>
      <c r="G45" s="62">
        <v>5</v>
      </c>
      <c r="H45" s="66">
        <f>Table57[[#This Row],[KVALIFIKĀCIJA]]+Table57[[#This Row],[FINĀLS]]</f>
        <v>5.0999999999999996</v>
      </c>
      <c r="I45" s="65">
        <v>0.25</v>
      </c>
      <c r="J45" s="62">
        <v>24</v>
      </c>
      <c r="K45" s="66">
        <f>Table57[[#This Row],[KVALIFIKĀCIJA ]]+Table57[[#This Row],[FINĀLS ]]</f>
        <v>24.25</v>
      </c>
      <c r="L45" s="65">
        <v>0</v>
      </c>
      <c r="M45" s="62"/>
      <c r="N45" s="66">
        <f>Table57[[#This Row],[KVALIFIKĀCIJA  ]]+Table57[[#This Row],[FINĀLS  ]]</f>
        <v>0</v>
      </c>
    </row>
    <row r="46" spans="2:14" s="39" customFormat="1" x14ac:dyDescent="0.2">
      <c r="B46" s="61">
        <v>41</v>
      </c>
      <c r="C46" s="62" t="s">
        <v>302</v>
      </c>
      <c r="D46" s="63" t="s">
        <v>103</v>
      </c>
      <c r="E46" s="141">
        <f>Table57[[#This Row],[KOPVĒRTĒJUMS]]+Table57[[#This Row],[KOPVĒRTĒJUMS ]]+Table57[[#This Row],[KOPVĒRTĒJUMS  ]]</f>
        <v>28</v>
      </c>
      <c r="F46" s="142"/>
      <c r="G46" s="64"/>
      <c r="H46" s="143">
        <f>Table57[[#This Row],[KVALIFIKĀCIJA]]+Table57[[#This Row],[FINĀLS]]</f>
        <v>0</v>
      </c>
      <c r="I46" s="142"/>
      <c r="J46" s="64"/>
      <c r="K46" s="143">
        <f>Table57[[#This Row],[KVALIFIKĀCIJA ]]+Table57[[#This Row],[FINĀLS ]]</f>
        <v>0</v>
      </c>
      <c r="L46" s="146">
        <v>4</v>
      </c>
      <c r="M46" s="147">
        <v>24</v>
      </c>
      <c r="N46" s="145">
        <f>Table57[[#This Row],[KVALIFIKĀCIJA  ]]+Table57[[#This Row],[FINĀLS  ]]</f>
        <v>28</v>
      </c>
    </row>
    <row r="47" spans="2:14" s="39" customFormat="1" x14ac:dyDescent="0.2">
      <c r="B47" s="61">
        <v>42</v>
      </c>
      <c r="C47" s="62" t="s">
        <v>303</v>
      </c>
      <c r="D47" s="63" t="s">
        <v>113</v>
      </c>
      <c r="E47" s="141">
        <f>Table57[[#This Row],[KOPVĒRTĒJUMS]]+Table57[[#This Row],[KOPVĒRTĒJUMS ]]+Table57[[#This Row],[KOPVĒRTĒJUMS  ]]</f>
        <v>26</v>
      </c>
      <c r="F47" s="142"/>
      <c r="G47" s="64"/>
      <c r="H47" s="143">
        <f>Table57[[#This Row],[KVALIFIKĀCIJA]]+Table57[[#This Row],[FINĀLS]]</f>
        <v>0</v>
      </c>
      <c r="I47" s="142"/>
      <c r="J47" s="64"/>
      <c r="K47" s="143">
        <f>Table57[[#This Row],[KVALIFIKĀCIJA ]]+Table57[[#This Row],[FINĀLS ]]</f>
        <v>0</v>
      </c>
      <c r="L47" s="146">
        <v>2</v>
      </c>
      <c r="M47" s="147">
        <v>24</v>
      </c>
      <c r="N47" s="145">
        <f>Table57[[#This Row],[KVALIFIKĀCIJA  ]]+Table57[[#This Row],[FINĀLS  ]]</f>
        <v>26</v>
      </c>
    </row>
    <row r="48" spans="2:14" s="39" customFormat="1" x14ac:dyDescent="0.2">
      <c r="B48" s="61">
        <v>43</v>
      </c>
      <c r="C48" s="62" t="s">
        <v>190</v>
      </c>
      <c r="D48" s="63" t="s">
        <v>96</v>
      </c>
      <c r="E48" s="64">
        <f>Table57[[#This Row],[KOPVĒRTĒJUMS]]+Table57[[#This Row],[KOPVĒRTĒJUMS ]]+Table57[[#This Row],[KOPVĒRTĒJUMS  ]]</f>
        <v>24.5</v>
      </c>
      <c r="F48" s="65">
        <v>0.5</v>
      </c>
      <c r="G48" s="62">
        <v>24</v>
      </c>
      <c r="H48" s="66">
        <f>Table57[[#This Row],[KVALIFIKĀCIJA]]+Table57[[#This Row],[FINĀLS]]</f>
        <v>24.5</v>
      </c>
      <c r="I48" s="65"/>
      <c r="J48" s="62"/>
      <c r="K48" s="66">
        <f>Table57[[#This Row],[KVALIFIKĀCIJA ]]+Table57[[#This Row],[FINĀLS ]]</f>
        <v>0</v>
      </c>
      <c r="L48" s="65"/>
      <c r="M48" s="62"/>
      <c r="N48" s="66">
        <f>Table57[[#This Row],[KVALIFIKĀCIJA  ]]+Table57[[#This Row],[FINĀLS  ]]</f>
        <v>0</v>
      </c>
    </row>
    <row r="49" spans="2:14" s="39" customFormat="1" x14ac:dyDescent="0.2">
      <c r="B49" s="61">
        <v>44</v>
      </c>
      <c r="C49" s="62" t="s">
        <v>263</v>
      </c>
      <c r="D49" s="63" t="s">
        <v>264</v>
      </c>
      <c r="E49" s="141">
        <f>Table57[[#This Row],[KOPVĒRTĒJUMS]]+Table57[[#This Row],[KOPVĒRTĒJUMS ]]+Table57[[#This Row],[KOPVĒRTĒJUMS  ]]</f>
        <v>24.5</v>
      </c>
      <c r="F49" s="142"/>
      <c r="G49" s="64"/>
      <c r="H49" s="143">
        <f>Table57[[#This Row],[KVALIFIKĀCIJA]]+Table57[[#This Row],[FINĀLS]]</f>
        <v>0</v>
      </c>
      <c r="I49" s="146">
        <v>0.5</v>
      </c>
      <c r="J49" s="147">
        <v>24</v>
      </c>
      <c r="K49" s="66">
        <f>Table57[[#This Row],[KVALIFIKĀCIJA ]]+Table57[[#This Row],[FINĀLS ]]</f>
        <v>24.5</v>
      </c>
      <c r="L49" s="146"/>
      <c r="M49" s="147"/>
      <c r="N49" s="66">
        <f>Table57[[#This Row],[KVALIFIKĀCIJA  ]]+Table57[[#This Row],[FINĀLS  ]]</f>
        <v>0</v>
      </c>
    </row>
    <row r="50" spans="2:14" s="39" customFormat="1" x14ac:dyDescent="0.2">
      <c r="B50" s="61">
        <v>45</v>
      </c>
      <c r="C50" s="62" t="s">
        <v>311</v>
      </c>
      <c r="D50" s="63" t="s">
        <v>111</v>
      </c>
      <c r="E50" s="141">
        <f>Table57[[#This Row],[KOPVĒRTĒJUMS]]+Table57[[#This Row],[KOPVĒRTĒJUMS ]]+Table57[[#This Row],[KOPVĒRTĒJUMS  ]]</f>
        <v>24.25</v>
      </c>
      <c r="F50" s="142"/>
      <c r="G50" s="64"/>
      <c r="H50" s="143">
        <f>Table57[[#This Row],[KVALIFIKĀCIJA]]+Table57[[#This Row],[FINĀLS]]</f>
        <v>0</v>
      </c>
      <c r="I50" s="142"/>
      <c r="J50" s="64"/>
      <c r="K50" s="143">
        <f>Table57[[#This Row],[KVALIFIKĀCIJA ]]+Table57[[#This Row],[FINĀLS ]]</f>
        <v>0</v>
      </c>
      <c r="L50" s="146">
        <v>0.25</v>
      </c>
      <c r="M50" s="147">
        <v>24</v>
      </c>
      <c r="N50" s="145">
        <f>Table57[[#This Row],[KVALIFIKĀCIJA  ]]+Table57[[#This Row],[FINĀLS  ]]</f>
        <v>24.25</v>
      </c>
    </row>
    <row r="51" spans="2:14" s="39" customFormat="1" x14ac:dyDescent="0.2">
      <c r="B51" s="61">
        <v>46</v>
      </c>
      <c r="C51" s="62" t="s">
        <v>307</v>
      </c>
      <c r="D51" s="63" t="s">
        <v>316</v>
      </c>
      <c r="E51" s="141">
        <f>Table57[[#This Row],[KOPVĒRTĒJUMS]]+Table57[[#This Row],[KOPVĒRTĒJUMS ]]+Table57[[#This Row],[KOPVĒRTĒJUMS  ]]</f>
        <v>24.25</v>
      </c>
      <c r="F51" s="142"/>
      <c r="G51" s="64"/>
      <c r="H51" s="143">
        <f>Table57[[#This Row],[KVALIFIKĀCIJA]]+Table57[[#This Row],[FINĀLS]]</f>
        <v>0</v>
      </c>
      <c r="I51" s="142"/>
      <c r="J51" s="64"/>
      <c r="K51" s="143">
        <f>Table57[[#This Row],[KVALIFIKĀCIJA ]]+Table57[[#This Row],[FINĀLS ]]</f>
        <v>0</v>
      </c>
      <c r="L51" s="146">
        <v>0.25</v>
      </c>
      <c r="M51" s="147">
        <v>24</v>
      </c>
      <c r="N51" s="145">
        <f>Table57[[#This Row],[KVALIFIKĀCIJA  ]]+Table57[[#This Row],[FINĀLS  ]]</f>
        <v>24.25</v>
      </c>
    </row>
    <row r="52" spans="2:14" s="39" customFormat="1" x14ac:dyDescent="0.2">
      <c r="B52" s="61">
        <v>47</v>
      </c>
      <c r="C52" s="62" t="s">
        <v>314</v>
      </c>
      <c r="D52" s="63" t="s">
        <v>280</v>
      </c>
      <c r="E52" s="141">
        <f>Table57[[#This Row],[KOPVĒRTĒJUMS]]+Table57[[#This Row],[KOPVĒRTĒJUMS ]]+Table57[[#This Row],[KOPVĒRTĒJUMS  ]]</f>
        <v>24.25</v>
      </c>
      <c r="F52" s="142"/>
      <c r="G52" s="64"/>
      <c r="H52" s="143">
        <f>Table57[[#This Row],[KVALIFIKĀCIJA]]+Table57[[#This Row],[FINĀLS]]</f>
        <v>0</v>
      </c>
      <c r="I52" s="142"/>
      <c r="J52" s="64"/>
      <c r="K52" s="143">
        <f>Table57[[#This Row],[KVALIFIKĀCIJA ]]+Table57[[#This Row],[FINĀLS ]]</f>
        <v>0</v>
      </c>
      <c r="L52" s="146">
        <v>0.25</v>
      </c>
      <c r="M52" s="147">
        <v>24</v>
      </c>
      <c r="N52" s="145">
        <f>Table57[[#This Row],[KVALIFIKĀCIJA  ]]+Table57[[#This Row],[FINĀLS  ]]</f>
        <v>24.25</v>
      </c>
    </row>
    <row r="53" spans="2:14" s="39" customFormat="1" x14ac:dyDescent="0.2">
      <c r="B53" s="61">
        <v>48</v>
      </c>
      <c r="C53" s="62" t="s">
        <v>192</v>
      </c>
      <c r="D53" s="63" t="s">
        <v>276</v>
      </c>
      <c r="E53" s="141">
        <f>Table57[[#This Row],[KOPVĒRTĒJUMS]]+Table57[[#This Row],[KOPVĒRTĒJUMS ]]+Table57[[#This Row],[KOPVĒRTĒJUMS  ]]</f>
        <v>23.1</v>
      </c>
      <c r="F53" s="142"/>
      <c r="G53" s="64"/>
      <c r="H53" s="143">
        <f>Table57[[#This Row],[KVALIFIKĀCIJA]]+Table57[[#This Row],[FINĀLS]]</f>
        <v>0</v>
      </c>
      <c r="I53" s="146">
        <v>0.1</v>
      </c>
      <c r="J53" s="147">
        <v>23</v>
      </c>
      <c r="K53" s="66">
        <f>Table57[[#This Row],[KVALIFIKĀCIJA ]]+Table57[[#This Row],[FINĀLS ]]</f>
        <v>23.1</v>
      </c>
      <c r="L53" s="146">
        <v>0</v>
      </c>
      <c r="M53" s="147"/>
      <c r="N53" s="66">
        <f>Table57[[#This Row],[KVALIFIKĀCIJA  ]]+Table57[[#This Row],[FINĀLS  ]]</f>
        <v>0</v>
      </c>
    </row>
    <row r="54" spans="2:14" s="39" customFormat="1" x14ac:dyDescent="0.2">
      <c r="B54" s="61">
        <v>49</v>
      </c>
      <c r="C54" s="62" t="s">
        <v>204</v>
      </c>
      <c r="D54" s="63" t="s">
        <v>167</v>
      </c>
      <c r="E54" s="141">
        <f>Table57[[#This Row],[KOPVĒRTĒJUMS]]+Table57[[#This Row],[KOPVĒRTĒJUMS ]]+Table57[[#This Row],[KOPVĒRTĒJUMS  ]]</f>
        <v>21.1</v>
      </c>
      <c r="F54" s="142"/>
      <c r="G54" s="64"/>
      <c r="H54" s="143">
        <f>Table57[[#This Row],[KVALIFIKĀCIJA]]+Table57[[#This Row],[FINĀLS]]</f>
        <v>0</v>
      </c>
      <c r="I54" s="142"/>
      <c r="J54" s="64"/>
      <c r="K54" s="143">
        <f>Table57[[#This Row],[KVALIFIKĀCIJA ]]+Table57[[#This Row],[FINĀLS ]]</f>
        <v>0</v>
      </c>
      <c r="L54" s="146">
        <v>0.1</v>
      </c>
      <c r="M54" s="147">
        <v>21</v>
      </c>
      <c r="N54" s="145">
        <f>Table57[[#This Row],[KVALIFIKĀCIJA  ]]+Table57[[#This Row],[FINĀLS  ]]</f>
        <v>21.1</v>
      </c>
    </row>
    <row r="55" spans="2:14" s="39" customFormat="1" x14ac:dyDescent="0.2">
      <c r="B55" s="61">
        <v>50</v>
      </c>
      <c r="C55" s="62" t="s">
        <v>218</v>
      </c>
      <c r="D55" s="63" t="s">
        <v>151</v>
      </c>
      <c r="E55" s="64">
        <f>Table57[[#This Row],[KOPVĒRTĒJUMS]]+Table57[[#This Row],[KOPVĒRTĒJUMS ]]+Table57[[#This Row],[KOPVĒRTĒJUMS  ]]</f>
        <v>20.2</v>
      </c>
      <c r="F55" s="65">
        <v>0.1</v>
      </c>
      <c r="G55" s="62">
        <v>5</v>
      </c>
      <c r="H55" s="66">
        <f>Table57[[#This Row],[KVALIFIKĀCIJA]]+Table57[[#This Row],[FINĀLS]]</f>
        <v>5.0999999999999996</v>
      </c>
      <c r="I55" s="65">
        <v>0.1</v>
      </c>
      <c r="J55" s="62">
        <v>15</v>
      </c>
      <c r="K55" s="66">
        <f>Table57[[#This Row],[KVALIFIKĀCIJA ]]+Table57[[#This Row],[FINĀLS ]]</f>
        <v>15.1</v>
      </c>
      <c r="L55" s="65">
        <v>0</v>
      </c>
      <c r="M55" s="62"/>
      <c r="N55" s="66">
        <f>Table57[[#This Row],[KVALIFIKĀCIJA  ]]+Table57[[#This Row],[FINĀLS  ]]</f>
        <v>0</v>
      </c>
    </row>
    <row r="56" spans="2:14" s="39" customFormat="1" x14ac:dyDescent="0.2">
      <c r="B56" s="61">
        <v>51</v>
      </c>
      <c r="C56" s="62" t="s">
        <v>260</v>
      </c>
      <c r="D56" s="63" t="s">
        <v>277</v>
      </c>
      <c r="E56" s="141">
        <f>Table57[[#This Row],[KOPVĒRTĒJUMS]]+Table57[[#This Row],[KOPVĒRTĒJUMS ]]+Table57[[#This Row],[KOPVĒRTĒJUMS  ]]</f>
        <v>15.1</v>
      </c>
      <c r="F56" s="142"/>
      <c r="G56" s="64"/>
      <c r="H56" s="143">
        <f>Table57[[#This Row],[KVALIFIKĀCIJA]]+Table57[[#This Row],[FINĀLS]]</f>
        <v>0</v>
      </c>
      <c r="I56" s="146">
        <v>0.1</v>
      </c>
      <c r="J56" s="147">
        <v>15</v>
      </c>
      <c r="K56" s="66">
        <f>Table57[[#This Row],[KVALIFIKĀCIJA ]]+Table57[[#This Row],[FINĀLS ]]</f>
        <v>15.1</v>
      </c>
      <c r="L56" s="146"/>
      <c r="M56" s="147"/>
      <c r="N56" s="66">
        <f>Table57[[#This Row],[KVALIFIKĀCIJA  ]]+Table57[[#This Row],[FINĀLS  ]]</f>
        <v>0</v>
      </c>
    </row>
    <row r="57" spans="2:14" s="39" customFormat="1" x14ac:dyDescent="0.2">
      <c r="B57" s="61">
        <v>52</v>
      </c>
      <c r="C57" s="62" t="s">
        <v>310</v>
      </c>
      <c r="D57" s="63" t="s">
        <v>101</v>
      </c>
      <c r="E57" s="141">
        <f>Table57[[#This Row],[KOPVĒRTĒJUMS]]+Table57[[#This Row],[KOPVĒRTĒJUMS ]]+Table57[[#This Row],[KOPVĒRTĒJUMS  ]]</f>
        <v>15.1</v>
      </c>
      <c r="F57" s="142"/>
      <c r="G57" s="64"/>
      <c r="H57" s="143">
        <f>Table57[[#This Row],[KVALIFIKĀCIJA]]+Table57[[#This Row],[FINĀLS]]</f>
        <v>0</v>
      </c>
      <c r="I57" s="142"/>
      <c r="J57" s="64"/>
      <c r="K57" s="143">
        <f>Table57[[#This Row],[KVALIFIKĀCIJA ]]+Table57[[#This Row],[FINĀLS ]]</f>
        <v>0</v>
      </c>
      <c r="L57" s="146">
        <v>0.1</v>
      </c>
      <c r="M57" s="147">
        <v>15</v>
      </c>
      <c r="N57" s="145">
        <f>Table57[[#This Row],[KVALIFIKĀCIJA  ]]+Table57[[#This Row],[FINĀLS  ]]</f>
        <v>15.1</v>
      </c>
    </row>
    <row r="58" spans="2:14" s="39" customFormat="1" x14ac:dyDescent="0.2">
      <c r="B58" s="61">
        <v>53</v>
      </c>
      <c r="C58" s="62" t="s">
        <v>179</v>
      </c>
      <c r="D58" s="63" t="s">
        <v>52</v>
      </c>
      <c r="E58" s="64">
        <f>Table57[[#This Row],[KOPVĒRTĒJUMS]]+Table57[[#This Row],[KOPVĒRTĒJUMS ]]+Table57[[#This Row],[KOPVĒRTĒJUMS  ]]</f>
        <v>10.199999999999999</v>
      </c>
      <c r="F58" s="65">
        <v>0.1</v>
      </c>
      <c r="G58" s="62">
        <v>5</v>
      </c>
      <c r="H58" s="66">
        <f>Table57[[#This Row],[KVALIFIKĀCIJA]]+Table57[[#This Row],[FINĀLS]]</f>
        <v>5.0999999999999996</v>
      </c>
      <c r="I58" s="65"/>
      <c r="J58" s="62"/>
      <c r="K58" s="66">
        <f>Table57[[#This Row],[KVALIFIKĀCIJA ]]+Table57[[#This Row],[FINĀLS ]]</f>
        <v>0</v>
      </c>
      <c r="L58" s="65">
        <v>0.1</v>
      </c>
      <c r="M58" s="62">
        <v>5</v>
      </c>
      <c r="N58" s="66">
        <f>Table57[[#This Row],[KVALIFIKĀCIJA  ]]+Table57[[#This Row],[FINĀLS  ]]</f>
        <v>5.0999999999999996</v>
      </c>
    </row>
    <row r="59" spans="2:14" s="39" customFormat="1" x14ac:dyDescent="0.2">
      <c r="B59" s="61">
        <v>54</v>
      </c>
      <c r="C59" s="62" t="s">
        <v>202</v>
      </c>
      <c r="D59" s="63" t="s">
        <v>44</v>
      </c>
      <c r="E59" s="64">
        <f>Table57[[#This Row],[KOPVĒRTĒJUMS]]+Table57[[#This Row],[KOPVĒRTĒJUMS ]]+Table57[[#This Row],[KOPVĒRTĒJUMS  ]]</f>
        <v>10.1</v>
      </c>
      <c r="F59" s="65">
        <v>0.1</v>
      </c>
      <c r="G59" s="62">
        <v>10</v>
      </c>
      <c r="H59" s="66">
        <f>Table57[[#This Row],[KVALIFIKĀCIJA]]+Table57[[#This Row],[FINĀLS]]</f>
        <v>10.1</v>
      </c>
      <c r="I59" s="65"/>
      <c r="J59" s="62"/>
      <c r="K59" s="66">
        <f>Table57[[#This Row],[KVALIFIKĀCIJA ]]+Table57[[#This Row],[FINĀLS ]]</f>
        <v>0</v>
      </c>
      <c r="L59" s="65"/>
      <c r="M59" s="62"/>
      <c r="N59" s="66">
        <f>Table57[[#This Row],[KVALIFIKĀCIJA  ]]+Table57[[#This Row],[FINĀLS  ]]</f>
        <v>0</v>
      </c>
    </row>
    <row r="60" spans="2:14" s="39" customFormat="1" x14ac:dyDescent="0.2">
      <c r="B60" s="61">
        <v>55</v>
      </c>
      <c r="C60" s="62" t="s">
        <v>169</v>
      </c>
      <c r="D60" s="63" t="s">
        <v>110</v>
      </c>
      <c r="E60" s="141">
        <f>Table57[[#This Row],[KOPVĒRTĒJUMS]]+Table57[[#This Row],[KOPVĒRTĒJUMS ]]+Table57[[#This Row],[KOPVĒRTĒJUMS  ]]</f>
        <v>10.1</v>
      </c>
      <c r="F60" s="142"/>
      <c r="G60" s="64"/>
      <c r="H60" s="143">
        <f>Table57[[#This Row],[KVALIFIKĀCIJA]]+Table57[[#This Row],[FINĀLS]]</f>
        <v>0</v>
      </c>
      <c r="I60" s="146">
        <v>0.1</v>
      </c>
      <c r="J60" s="147">
        <v>10</v>
      </c>
      <c r="K60" s="66">
        <f>Table57[[#This Row],[KVALIFIKĀCIJA ]]+Table57[[#This Row],[FINĀLS ]]</f>
        <v>10.1</v>
      </c>
      <c r="L60" s="146"/>
      <c r="M60" s="147"/>
      <c r="N60" s="66">
        <f>Table57[[#This Row],[KVALIFIKĀCIJA  ]]+Table57[[#This Row],[FINĀLS  ]]</f>
        <v>0</v>
      </c>
    </row>
    <row r="61" spans="2:14" s="39" customFormat="1" x14ac:dyDescent="0.2">
      <c r="B61" s="61">
        <v>56</v>
      </c>
      <c r="C61" s="62" t="s">
        <v>210</v>
      </c>
      <c r="D61" s="63" t="s">
        <v>165</v>
      </c>
      <c r="E61" s="64">
        <f>Table57[[#This Row],[KOPVĒRTĒJUMS]]+Table57[[#This Row],[KOPVĒRTĒJUMS ]]+Table57[[#This Row],[KOPVĒRTĒJUMS  ]]</f>
        <v>10.1</v>
      </c>
      <c r="F61" s="65">
        <v>0.1</v>
      </c>
      <c r="G61" s="62">
        <v>10</v>
      </c>
      <c r="H61" s="66">
        <f>Table57[[#This Row],[KVALIFIKĀCIJA]]+Table57[[#This Row],[FINĀLS]]</f>
        <v>10.1</v>
      </c>
      <c r="I61" s="65"/>
      <c r="J61" s="62"/>
      <c r="K61" s="66">
        <f>Table57[[#This Row],[KVALIFIKĀCIJA ]]+Table57[[#This Row],[FINĀLS ]]</f>
        <v>0</v>
      </c>
      <c r="L61" s="65">
        <v>0</v>
      </c>
      <c r="M61" s="62"/>
      <c r="N61" s="66">
        <f>Table57[[#This Row],[KVALIFIKĀCIJA  ]]+Table57[[#This Row],[FINĀLS  ]]</f>
        <v>0</v>
      </c>
    </row>
    <row r="62" spans="2:14" s="39" customFormat="1" x14ac:dyDescent="0.2">
      <c r="B62" s="61">
        <v>57</v>
      </c>
      <c r="C62" s="62" t="s">
        <v>164</v>
      </c>
      <c r="D62" s="63" t="s">
        <v>163</v>
      </c>
      <c r="E62" s="64">
        <f>Table57[[#This Row],[KOPVĒRTĒJUMS]]+Table57[[#This Row],[KOPVĒRTĒJUMS ]]+Table57[[#This Row],[KOPVĒRTĒJUMS  ]]</f>
        <v>10.1</v>
      </c>
      <c r="F62" s="65">
        <v>0.1</v>
      </c>
      <c r="G62" s="62">
        <v>10</v>
      </c>
      <c r="H62" s="66">
        <f>Table57[[#This Row],[KVALIFIKĀCIJA]]+Table57[[#This Row],[FINĀLS]]</f>
        <v>10.1</v>
      </c>
      <c r="I62" s="65">
        <v>0</v>
      </c>
      <c r="J62" s="62"/>
      <c r="K62" s="66">
        <f>Table57[[#This Row],[KVALIFIKĀCIJA ]]+Table57[[#This Row],[FINĀLS ]]</f>
        <v>0</v>
      </c>
      <c r="L62" s="65">
        <v>0</v>
      </c>
      <c r="M62" s="62"/>
      <c r="N62" s="66">
        <f>Table57[[#This Row],[KVALIFIKĀCIJA  ]]+Table57[[#This Row],[FINĀLS  ]]</f>
        <v>0</v>
      </c>
    </row>
    <row r="63" spans="2:14" s="39" customFormat="1" x14ac:dyDescent="0.2">
      <c r="B63" s="61">
        <v>58</v>
      </c>
      <c r="C63" s="62" t="s">
        <v>313</v>
      </c>
      <c r="D63" s="63" t="s">
        <v>106</v>
      </c>
      <c r="E63" s="141">
        <f>Table57[[#This Row],[KOPVĒRTĒJUMS]]+Table57[[#This Row],[KOPVĒRTĒJUMS ]]+Table57[[#This Row],[KOPVĒRTĒJUMS  ]]</f>
        <v>10.1</v>
      </c>
      <c r="F63" s="142"/>
      <c r="G63" s="64"/>
      <c r="H63" s="143">
        <f>Table57[[#This Row],[KVALIFIKĀCIJA]]+Table57[[#This Row],[FINĀLS]]</f>
        <v>0</v>
      </c>
      <c r="I63" s="142"/>
      <c r="J63" s="64"/>
      <c r="K63" s="143">
        <f>Table57[[#This Row],[KVALIFIKĀCIJA ]]+Table57[[#This Row],[FINĀLS ]]</f>
        <v>0</v>
      </c>
      <c r="L63" s="146">
        <v>0.1</v>
      </c>
      <c r="M63" s="147">
        <v>10</v>
      </c>
      <c r="N63" s="145">
        <f>Table57[[#This Row],[KVALIFIKĀCIJA  ]]+Table57[[#This Row],[FINĀLS  ]]</f>
        <v>10.1</v>
      </c>
    </row>
    <row r="64" spans="2:14" s="39" customFormat="1" x14ac:dyDescent="0.2">
      <c r="B64" s="61">
        <v>59</v>
      </c>
      <c r="C64" s="62" t="s">
        <v>304</v>
      </c>
      <c r="D64" s="63" t="s">
        <v>282</v>
      </c>
      <c r="E64" s="141">
        <f>Table57[[#This Row],[KOPVĒRTĒJUMS]]+Table57[[#This Row],[KOPVĒRTĒJUMS ]]+Table57[[#This Row],[KOPVĒRTĒJUMS  ]]</f>
        <v>10.1</v>
      </c>
      <c r="F64" s="142"/>
      <c r="G64" s="64"/>
      <c r="H64" s="143">
        <f>Table57[[#This Row],[KVALIFIKĀCIJA]]+Table57[[#This Row],[FINĀLS]]</f>
        <v>0</v>
      </c>
      <c r="I64" s="142"/>
      <c r="J64" s="64"/>
      <c r="K64" s="143">
        <f>Table57[[#This Row],[KVALIFIKĀCIJA ]]+Table57[[#This Row],[FINĀLS ]]</f>
        <v>0</v>
      </c>
      <c r="L64" s="146">
        <v>0.1</v>
      </c>
      <c r="M64" s="147">
        <v>10</v>
      </c>
      <c r="N64" s="145">
        <f>Table57[[#This Row],[KVALIFIKĀCIJA  ]]+Table57[[#This Row],[FINĀLS  ]]</f>
        <v>10.1</v>
      </c>
    </row>
    <row r="65" spans="2:14" s="39" customFormat="1" x14ac:dyDescent="0.2">
      <c r="B65" s="61">
        <v>60</v>
      </c>
      <c r="C65" s="62" t="s">
        <v>262</v>
      </c>
      <c r="D65" s="63" t="s">
        <v>97</v>
      </c>
      <c r="E65" s="141">
        <f>Table57[[#This Row],[KOPVĒRTĒJUMS]]+Table57[[#This Row],[KOPVĒRTĒJUMS ]]+Table57[[#This Row],[KOPVĒRTĒJUMS  ]]</f>
        <v>10.1</v>
      </c>
      <c r="F65" s="142"/>
      <c r="G65" s="64"/>
      <c r="H65" s="143">
        <f>Table57[[#This Row],[KVALIFIKĀCIJA]]+Table57[[#This Row],[FINĀLS]]</f>
        <v>0</v>
      </c>
      <c r="I65" s="146">
        <v>0</v>
      </c>
      <c r="J65" s="144"/>
      <c r="K65" s="66">
        <f>Table57[[#This Row],[KVALIFIKĀCIJA ]]+Table57[[#This Row],[FINĀLS ]]</f>
        <v>0</v>
      </c>
      <c r="L65" s="146">
        <v>0.1</v>
      </c>
      <c r="M65" s="147">
        <v>10</v>
      </c>
      <c r="N65" s="66">
        <f>Table57[[#This Row],[KVALIFIKĀCIJA  ]]+Table57[[#This Row],[FINĀLS  ]]</f>
        <v>10.1</v>
      </c>
    </row>
    <row r="66" spans="2:14" s="39" customFormat="1" x14ac:dyDescent="0.2">
      <c r="B66" s="61">
        <v>61</v>
      </c>
      <c r="C66" s="62" t="s">
        <v>223</v>
      </c>
      <c r="D66" s="63" t="s">
        <v>102</v>
      </c>
      <c r="E66" s="64">
        <f>Table57[[#This Row],[KOPVĒRTĒJUMS]]+Table57[[#This Row],[KOPVĒRTĒJUMS ]]+Table57[[#This Row],[KOPVĒRTĒJUMS  ]]</f>
        <v>5.0999999999999996</v>
      </c>
      <c r="F66" s="65">
        <v>0.1</v>
      </c>
      <c r="G66" s="62">
        <v>5</v>
      </c>
      <c r="H66" s="66">
        <f>Table57[[#This Row],[KVALIFIKĀCIJA]]+Table57[[#This Row],[FINĀLS]]</f>
        <v>5.0999999999999996</v>
      </c>
      <c r="I66" s="65"/>
      <c r="J66" s="62"/>
      <c r="K66" s="66">
        <f>Table57[[#This Row],[KVALIFIKĀCIJA ]]+Table57[[#This Row],[FINĀLS ]]</f>
        <v>0</v>
      </c>
      <c r="L66" s="65"/>
      <c r="M66" s="62"/>
      <c r="N66" s="66">
        <f>Table57[[#This Row],[KVALIFIKĀCIJA  ]]+Table57[[#This Row],[FINĀLS  ]]</f>
        <v>0</v>
      </c>
    </row>
    <row r="67" spans="2:14" s="39" customFormat="1" x14ac:dyDescent="0.2">
      <c r="B67" s="61">
        <v>62</v>
      </c>
      <c r="C67" s="62" t="s">
        <v>188</v>
      </c>
      <c r="D67" s="63" t="s">
        <v>131</v>
      </c>
      <c r="E67" s="64">
        <f>Table57[[#This Row],[KOPVĒRTĒJUMS]]+Table57[[#This Row],[KOPVĒRTĒJUMS ]]+Table57[[#This Row],[KOPVĒRTĒJUMS  ]]</f>
        <v>5.0999999999999996</v>
      </c>
      <c r="F67" s="65">
        <v>0.1</v>
      </c>
      <c r="G67" s="62">
        <v>5</v>
      </c>
      <c r="H67" s="66">
        <f>Table57[[#This Row],[KVALIFIKĀCIJA]]+Table57[[#This Row],[FINĀLS]]</f>
        <v>5.0999999999999996</v>
      </c>
      <c r="I67" s="65"/>
      <c r="J67" s="62"/>
      <c r="K67" s="66">
        <f>Table57[[#This Row],[KVALIFIKĀCIJA ]]+Table57[[#This Row],[FINĀLS ]]</f>
        <v>0</v>
      </c>
      <c r="L67" s="65">
        <v>0</v>
      </c>
      <c r="M67" s="62"/>
      <c r="N67" s="66">
        <f>Table57[[#This Row],[KVALIFIKĀCIJA  ]]+Table57[[#This Row],[FINĀLS  ]]</f>
        <v>0</v>
      </c>
    </row>
    <row r="68" spans="2:14" s="39" customFormat="1" x14ac:dyDescent="0.2">
      <c r="B68" s="61">
        <v>63</v>
      </c>
      <c r="C68" s="62" t="s">
        <v>312</v>
      </c>
      <c r="D68" s="63" t="s">
        <v>112</v>
      </c>
      <c r="E68" s="141">
        <f>Table57[[#This Row],[KOPVĒRTĒJUMS]]+Table57[[#This Row],[KOPVĒRTĒJUMS ]]+Table57[[#This Row],[KOPVĒRTĒJUMS  ]]</f>
        <v>5.0999999999999996</v>
      </c>
      <c r="F68" s="142"/>
      <c r="G68" s="64"/>
      <c r="H68" s="143">
        <f>Table57[[#This Row],[KVALIFIKĀCIJA]]+Table57[[#This Row],[FINĀLS]]</f>
        <v>0</v>
      </c>
      <c r="I68" s="142"/>
      <c r="J68" s="64"/>
      <c r="K68" s="143">
        <f>Table57[[#This Row],[KVALIFIKĀCIJA ]]+Table57[[#This Row],[FINĀLS ]]</f>
        <v>0</v>
      </c>
      <c r="L68" s="146">
        <v>0.1</v>
      </c>
      <c r="M68" s="147">
        <v>5</v>
      </c>
      <c r="N68" s="145">
        <f>Table57[[#This Row],[KVALIFIKĀCIJA  ]]+Table57[[#This Row],[FINĀLS  ]]</f>
        <v>5.0999999999999996</v>
      </c>
    </row>
    <row r="69" spans="2:14" x14ac:dyDescent="0.2">
      <c r="B69" s="61">
        <v>64</v>
      </c>
      <c r="C69" s="62" t="s">
        <v>315</v>
      </c>
      <c r="D69" s="63" t="s">
        <v>93</v>
      </c>
      <c r="E69" s="141">
        <f>Table57[[#This Row],[KOPVĒRTĒJUMS]]+Table57[[#This Row],[KOPVĒRTĒJUMS ]]+Table57[[#This Row],[KOPVĒRTĒJUMS  ]]</f>
        <v>5.0999999999999996</v>
      </c>
      <c r="F69" s="142"/>
      <c r="G69" s="64"/>
      <c r="H69" s="143">
        <f>Table57[[#This Row],[KVALIFIKĀCIJA]]+Table57[[#This Row],[FINĀLS]]</f>
        <v>0</v>
      </c>
      <c r="I69" s="142"/>
      <c r="J69" s="64"/>
      <c r="K69" s="143">
        <f>Table57[[#This Row],[KVALIFIKĀCIJA ]]+Table57[[#This Row],[FINĀLS ]]</f>
        <v>0</v>
      </c>
      <c r="L69" s="146">
        <v>0.1</v>
      </c>
      <c r="M69" s="147">
        <v>5</v>
      </c>
      <c r="N69" s="145">
        <f>Table57[[#This Row],[KVALIFIKĀCIJA  ]]+Table57[[#This Row],[FINĀLS  ]]</f>
        <v>5.0999999999999996</v>
      </c>
    </row>
    <row r="70" spans="2:14" x14ac:dyDescent="0.2">
      <c r="B70" s="61">
        <v>65</v>
      </c>
      <c r="C70" s="62" t="s">
        <v>191</v>
      </c>
      <c r="D70" s="63" t="s">
        <v>139</v>
      </c>
      <c r="E70" s="64">
        <f>Table57[[#This Row],[KOPVĒRTĒJUMS]]+Table57[[#This Row],[KOPVĒRTĒJUMS ]]+Table57[[#This Row],[KOPVĒRTĒJUMS  ]]</f>
        <v>0</v>
      </c>
      <c r="F70" s="65">
        <v>0</v>
      </c>
      <c r="G70" s="62">
        <v>0</v>
      </c>
      <c r="H70" s="66">
        <f>Table57[[#This Row],[KVALIFIKĀCIJA]]+Table57[[#This Row],[FINĀLS]]</f>
        <v>0</v>
      </c>
      <c r="I70" s="65">
        <v>0</v>
      </c>
      <c r="J70" s="62"/>
      <c r="K70" s="66">
        <f>Table57[[#This Row],[KVALIFIKĀCIJA ]]+Table57[[#This Row],[FINĀLS ]]</f>
        <v>0</v>
      </c>
      <c r="L70" s="65"/>
      <c r="M70" s="62"/>
      <c r="N70" s="66">
        <f>Table57[[#This Row],[KVALIFIKĀCIJA  ]]+Table57[[#This Row],[FINĀLS  ]]</f>
        <v>0</v>
      </c>
    </row>
    <row r="71" spans="2:14" x14ac:dyDescent="0.2">
      <c r="B71" s="61">
        <v>66</v>
      </c>
      <c r="C71" s="62" t="s">
        <v>207</v>
      </c>
      <c r="D71" s="63" t="s">
        <v>45</v>
      </c>
      <c r="E71" s="64">
        <f>Table57[[#This Row],[KOPVĒRTĒJUMS]]+Table57[[#This Row],[KOPVĒRTĒJUMS ]]+Table57[[#This Row],[KOPVĒRTĒJUMS  ]]</f>
        <v>0</v>
      </c>
      <c r="F71" s="65">
        <v>0</v>
      </c>
      <c r="G71" s="62">
        <v>0</v>
      </c>
      <c r="H71" s="66">
        <f>Table57[[#This Row],[KVALIFIKĀCIJA]]+Table57[[#This Row],[FINĀLS]]</f>
        <v>0</v>
      </c>
      <c r="I71" s="65"/>
      <c r="J71" s="62"/>
      <c r="K71" s="66">
        <f>Table57[[#This Row],[KVALIFIKĀCIJA ]]+Table57[[#This Row],[FINĀLS ]]</f>
        <v>0</v>
      </c>
      <c r="L71" s="65">
        <v>0</v>
      </c>
      <c r="M71" s="62"/>
      <c r="N71" s="66">
        <f>Table57[[#This Row],[KVALIFIKĀCIJA  ]]+Table57[[#This Row],[FINĀLS  ]]</f>
        <v>0</v>
      </c>
    </row>
    <row r="72" spans="2:14" x14ac:dyDescent="0.2">
      <c r="B72" s="61">
        <v>67</v>
      </c>
      <c r="C72" s="62" t="s">
        <v>217</v>
      </c>
      <c r="D72" s="63" t="s">
        <v>134</v>
      </c>
      <c r="E72" s="64">
        <f>Table57[[#This Row],[KOPVĒRTĒJUMS]]+Table57[[#This Row],[KOPVĒRTĒJUMS ]]+Table57[[#This Row],[KOPVĒRTĒJUMS  ]]</f>
        <v>0</v>
      </c>
      <c r="F72" s="65">
        <v>0</v>
      </c>
      <c r="G72" s="62">
        <v>0</v>
      </c>
      <c r="H72" s="66">
        <f>Table57[[#This Row],[KVALIFIKĀCIJA]]+Table57[[#This Row],[FINĀLS]]</f>
        <v>0</v>
      </c>
      <c r="I72" s="65"/>
      <c r="J72" s="62"/>
      <c r="K72" s="66">
        <f>Table57[[#This Row],[KVALIFIKĀCIJA ]]+Table57[[#This Row],[FINĀLS ]]</f>
        <v>0</v>
      </c>
      <c r="L72" s="65"/>
      <c r="M72" s="62"/>
      <c r="N72" s="66">
        <f>Table57[[#This Row],[KVALIFIKĀCIJA  ]]+Table57[[#This Row],[FINĀLS  ]]</f>
        <v>0</v>
      </c>
    </row>
    <row r="73" spans="2:14" x14ac:dyDescent="0.2">
      <c r="B73" s="61">
        <v>68</v>
      </c>
      <c r="C73" s="62" t="s">
        <v>166</v>
      </c>
      <c r="D73" s="63" t="s">
        <v>322</v>
      </c>
      <c r="E73" s="141">
        <f>Table57[[#This Row],[KOPVĒRTĒJUMS]]+Table57[[#This Row],[KOPVĒRTĒJUMS ]]+Table57[[#This Row],[KOPVĒRTĒJUMS  ]]</f>
        <v>0</v>
      </c>
      <c r="F73" s="142"/>
      <c r="G73" s="64"/>
      <c r="H73" s="143">
        <f>Table57[[#This Row],[KVALIFIKĀCIJA]]+Table57[[#This Row],[FINĀLS]]</f>
        <v>0</v>
      </c>
      <c r="I73" s="142"/>
      <c r="J73" s="64"/>
      <c r="K73" s="143">
        <f>Table57[[#This Row],[KVALIFIKĀCIJA ]]+Table57[[#This Row],[FINĀLS ]]</f>
        <v>0</v>
      </c>
      <c r="L73" s="146">
        <v>0</v>
      </c>
      <c r="M73" s="147"/>
      <c r="N73" s="145">
        <f>Table57[[#This Row],[KVALIFIKĀCIJA  ]]+Table57[[#This Row],[FINĀLS  ]]</f>
        <v>0</v>
      </c>
    </row>
    <row r="74" spans="2:14" x14ac:dyDescent="0.2">
      <c r="B74" s="61">
        <v>69</v>
      </c>
      <c r="C74" s="62" t="s">
        <v>305</v>
      </c>
      <c r="D74" s="63" t="s">
        <v>287</v>
      </c>
      <c r="E74" s="141">
        <f>Table57[[#This Row],[KOPVĒRTĒJUMS]]+Table57[[#This Row],[KOPVĒRTĒJUMS ]]+Table57[[#This Row],[KOPVĒRTĒJUMS  ]]</f>
        <v>0</v>
      </c>
      <c r="F74" s="142"/>
      <c r="G74" s="64"/>
      <c r="H74" s="143">
        <f>Table57[[#This Row],[KVALIFIKĀCIJA]]+Table57[[#This Row],[FINĀLS]]</f>
        <v>0</v>
      </c>
      <c r="I74" s="142"/>
      <c r="J74" s="64"/>
      <c r="K74" s="143">
        <f>Table57[[#This Row],[KVALIFIKĀCIJA ]]+Table57[[#This Row],[FINĀLS ]]</f>
        <v>0</v>
      </c>
      <c r="L74" s="146">
        <v>0</v>
      </c>
      <c r="M74" s="147"/>
      <c r="N74" s="145">
        <f>Table57[[#This Row],[KVALIFIKĀCIJA  ]]+Table57[[#This Row],[FINĀLS  ]]</f>
        <v>0</v>
      </c>
    </row>
    <row r="75" spans="2:14" x14ac:dyDescent="0.2">
      <c r="B75" s="61">
        <v>70</v>
      </c>
      <c r="C75" s="62" t="s">
        <v>309</v>
      </c>
      <c r="D75" s="63" t="s">
        <v>288</v>
      </c>
      <c r="E75" s="141">
        <f>Table57[[#This Row],[KOPVĒRTĒJUMS]]+Table57[[#This Row],[KOPVĒRTĒJUMS ]]+Table57[[#This Row],[KOPVĒRTĒJUMS  ]]</f>
        <v>0</v>
      </c>
      <c r="F75" s="142"/>
      <c r="G75" s="64"/>
      <c r="H75" s="143">
        <f>Table57[[#This Row],[KVALIFIKĀCIJA]]+Table57[[#This Row],[FINĀLS]]</f>
        <v>0</v>
      </c>
      <c r="I75" s="142"/>
      <c r="J75" s="64"/>
      <c r="K75" s="143">
        <f>Table57[[#This Row],[KVALIFIKĀCIJA ]]+Table57[[#This Row],[FINĀLS ]]</f>
        <v>0</v>
      </c>
      <c r="L75" s="146">
        <v>0</v>
      </c>
      <c r="M75" s="147"/>
      <c r="N75" s="145">
        <f>Table57[[#This Row],[KVALIFIKĀCIJA  ]]+Table57[[#This Row],[FINĀLS  ]]</f>
        <v>0</v>
      </c>
    </row>
    <row r="76" spans="2:14" x14ac:dyDescent="0.2">
      <c r="B76" s="61">
        <v>71</v>
      </c>
      <c r="C76" s="62" t="s">
        <v>203</v>
      </c>
      <c r="D76" s="63" t="s">
        <v>289</v>
      </c>
      <c r="E76" s="141">
        <f>Table57[[#This Row],[KOPVĒRTĒJUMS]]+Table57[[#This Row],[KOPVĒRTĒJUMS ]]+Table57[[#This Row],[KOPVĒRTĒJUMS  ]]</f>
        <v>0</v>
      </c>
      <c r="F76" s="142"/>
      <c r="G76" s="64"/>
      <c r="H76" s="143">
        <f>Table57[[#This Row],[KVALIFIKĀCIJA]]+Table57[[#This Row],[FINĀLS]]</f>
        <v>0</v>
      </c>
      <c r="I76" s="142"/>
      <c r="J76" s="64"/>
      <c r="K76" s="143">
        <f>Table57[[#This Row],[KVALIFIKĀCIJA ]]+Table57[[#This Row],[FINĀLS ]]</f>
        <v>0</v>
      </c>
      <c r="L76" s="146">
        <v>0</v>
      </c>
      <c r="M76" s="147"/>
      <c r="N76" s="145">
        <f>Table57[[#This Row],[KVALIFIKĀCIJA  ]]+Table57[[#This Row],[FINĀLS  ]]</f>
        <v>0</v>
      </c>
    </row>
    <row r="77" spans="2:14" x14ac:dyDescent="0.2">
      <c r="B77" s="61">
        <v>72</v>
      </c>
      <c r="C77" s="62" t="s">
        <v>172</v>
      </c>
      <c r="D77" s="63" t="s">
        <v>89</v>
      </c>
      <c r="E77" s="141">
        <f>Table57[[#This Row],[KOPVĒRTĒJUMS]]+Table57[[#This Row],[KOPVĒRTĒJUMS ]]+Table57[[#This Row],[KOPVĒRTĒJUMS  ]]</f>
        <v>0</v>
      </c>
      <c r="F77" s="142"/>
      <c r="G77" s="64"/>
      <c r="H77" s="143">
        <f>Table57[[#This Row],[KVALIFIKĀCIJA]]+Table57[[#This Row],[FINĀLS]]</f>
        <v>0</v>
      </c>
      <c r="I77" s="142"/>
      <c r="J77" s="64"/>
      <c r="K77" s="143">
        <f>Table57[[#This Row],[KVALIFIKĀCIJA ]]+Table57[[#This Row],[FINĀLS ]]</f>
        <v>0</v>
      </c>
      <c r="L77" s="146">
        <v>0</v>
      </c>
      <c r="M77" s="147"/>
      <c r="N77" s="145">
        <f>Table57[[#This Row],[KVALIFIKĀCIJA  ]]+Table57[[#This Row],[FINĀLS  ]]</f>
        <v>0</v>
      </c>
    </row>
    <row r="78" spans="2:14" x14ac:dyDescent="0.2">
      <c r="B78" s="61">
        <v>73</v>
      </c>
      <c r="C78" s="62" t="s">
        <v>219</v>
      </c>
      <c r="D78" s="63" t="s">
        <v>105</v>
      </c>
      <c r="E78" s="64">
        <f>Table57[[#This Row],[KOPVĒRTĒJUMS]]+Table57[[#This Row],[KOPVĒRTĒJUMS ]]+Table57[[#This Row],[KOPVĒRTĒJUMS  ]]</f>
        <v>0</v>
      </c>
      <c r="F78" s="65">
        <v>0</v>
      </c>
      <c r="G78" s="62">
        <v>0</v>
      </c>
      <c r="H78" s="66">
        <f>Table57[[#This Row],[KVALIFIKĀCIJA]]+Table57[[#This Row],[FINĀLS]]</f>
        <v>0</v>
      </c>
      <c r="I78" s="65"/>
      <c r="J78" s="62"/>
      <c r="K78" s="66">
        <f>Table57[[#This Row],[KVALIFIKĀCIJA ]]+Table57[[#This Row],[FINĀLS ]]</f>
        <v>0</v>
      </c>
      <c r="L78" s="65"/>
      <c r="M78" s="62"/>
      <c r="N78" s="66">
        <f>Table57[[#This Row],[KVALIFIKĀCIJA  ]]+Table57[[#This Row],[FINĀLS  ]]</f>
        <v>0</v>
      </c>
    </row>
  </sheetData>
  <mergeCells count="6">
    <mergeCell ref="F3:H3"/>
    <mergeCell ref="F4:H4"/>
    <mergeCell ref="I3:K3"/>
    <mergeCell ref="I4:K4"/>
    <mergeCell ref="L3:N3"/>
    <mergeCell ref="L4:N4"/>
  </mergeCells>
  <conditionalFormatting sqref="C6:C78">
    <cfRule type="duplicateValues" dxfId="24" priority="187"/>
    <cfRule type="duplicateValues" dxfId="23" priority="188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B815-6E65-0048-B6E5-70768888088B}">
  <dimension ref="B1:G22"/>
  <sheetViews>
    <sheetView workbookViewId="0">
      <selection activeCell="H34" sqref="H34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68" customWidth="1"/>
    <col min="4" max="4" width="25.33203125" style="1" customWidth="1"/>
    <col min="5" max="5" width="13.33203125" style="168" customWidth="1"/>
    <col min="6" max="7" width="13.33203125" style="1" customWidth="1"/>
    <col min="8" max="9" width="10.83203125" style="1" customWidth="1"/>
    <col min="10" max="16384" width="8.83203125" style="1"/>
  </cols>
  <sheetData>
    <row r="1" spans="2:7" ht="17" x14ac:dyDescent="0.2">
      <c r="D1" s="167"/>
    </row>
    <row r="2" spans="2:7" ht="6" customHeight="1" x14ac:dyDescent="0.2"/>
    <row r="3" spans="2:7" ht="17" x14ac:dyDescent="0.2">
      <c r="B3" s="55"/>
      <c r="D3" s="167" t="s">
        <v>324</v>
      </c>
      <c r="E3" s="199" t="s">
        <v>323</v>
      </c>
      <c r="F3" s="200"/>
      <c r="G3" s="201"/>
    </row>
    <row r="4" spans="2:7" x14ac:dyDescent="0.2">
      <c r="B4" s="133"/>
      <c r="C4" s="133"/>
      <c r="D4" s="57"/>
      <c r="E4" s="202" t="s">
        <v>299</v>
      </c>
      <c r="F4" s="177"/>
      <c r="G4" s="203"/>
    </row>
    <row r="5" spans="2:7" s="8" customFormat="1" x14ac:dyDescent="0.2">
      <c r="B5" s="133" t="s">
        <v>62</v>
      </c>
      <c r="C5" s="133" t="s">
        <v>63</v>
      </c>
      <c r="D5" s="133" t="s">
        <v>64</v>
      </c>
      <c r="E5" s="59" t="s">
        <v>295</v>
      </c>
      <c r="F5" s="41" t="s">
        <v>296</v>
      </c>
      <c r="G5" s="60" t="s">
        <v>297</v>
      </c>
    </row>
    <row r="6" spans="2:7" x14ac:dyDescent="0.2">
      <c r="B6" s="61">
        <v>1</v>
      </c>
      <c r="C6" s="127" t="s">
        <v>25</v>
      </c>
      <c r="D6" s="128" t="s">
        <v>35</v>
      </c>
      <c r="E6" s="65">
        <v>0.5</v>
      </c>
      <c r="F6" s="62">
        <v>69</v>
      </c>
      <c r="G6" s="66">
        <f>Table56[[#This Row],[KVALIFIKĀCIJA  ]]+Table56[[#This Row],[FINĀLS  ]]</f>
        <v>69.5</v>
      </c>
    </row>
    <row r="7" spans="2:7" x14ac:dyDescent="0.2">
      <c r="B7" s="61">
        <v>2</v>
      </c>
      <c r="C7" s="62" t="s">
        <v>145</v>
      </c>
      <c r="D7" s="63" t="s">
        <v>37</v>
      </c>
      <c r="E7" s="65">
        <v>12</v>
      </c>
      <c r="F7" s="62">
        <v>54</v>
      </c>
      <c r="G7" s="66">
        <f>Table56[[#This Row],[KVALIFIKĀCIJA  ]]+Table56[[#This Row],[FINĀLS  ]]</f>
        <v>66</v>
      </c>
    </row>
    <row r="8" spans="2:7" s="39" customFormat="1" x14ac:dyDescent="0.2">
      <c r="B8" s="61">
        <v>3</v>
      </c>
      <c r="C8" s="127" t="s">
        <v>60</v>
      </c>
      <c r="D8" s="128" t="s">
        <v>47</v>
      </c>
      <c r="E8" s="65">
        <v>0.25</v>
      </c>
      <c r="F8" s="62">
        <v>54</v>
      </c>
      <c r="G8" s="66">
        <f>Table56[[#This Row],[KVALIFIKĀCIJA  ]]+Table56[[#This Row],[FINĀLS  ]]</f>
        <v>54.25</v>
      </c>
    </row>
    <row r="9" spans="2:7" s="39" customFormat="1" x14ac:dyDescent="0.2">
      <c r="B9" s="61">
        <v>4</v>
      </c>
      <c r="C9" s="127" t="s">
        <v>150</v>
      </c>
      <c r="D9" s="128" t="s">
        <v>149</v>
      </c>
      <c r="E9" s="65">
        <v>8</v>
      </c>
      <c r="F9" s="62">
        <v>24</v>
      </c>
      <c r="G9" s="66">
        <f>Table56[[#This Row],[KVALIFIKĀCIJA  ]]+Table56[[#This Row],[FINĀLS  ]]</f>
        <v>32</v>
      </c>
    </row>
    <row r="10" spans="2:7" s="39" customFormat="1" x14ac:dyDescent="0.2">
      <c r="B10" s="61">
        <v>5</v>
      </c>
      <c r="C10" s="127" t="s">
        <v>57</v>
      </c>
      <c r="D10" s="128" t="s">
        <v>135</v>
      </c>
      <c r="E10" s="65">
        <v>4</v>
      </c>
      <c r="F10" s="62">
        <v>24</v>
      </c>
      <c r="G10" s="66">
        <f>Table56[[#This Row],[KVALIFIKĀCIJA  ]]+Table56[[#This Row],[FINĀLS  ]]</f>
        <v>28</v>
      </c>
    </row>
    <row r="11" spans="2:7" s="39" customFormat="1" x14ac:dyDescent="0.2">
      <c r="B11" s="61">
        <v>6</v>
      </c>
      <c r="C11" s="62" t="s">
        <v>133</v>
      </c>
      <c r="D11" s="63" t="s">
        <v>100</v>
      </c>
      <c r="E11" s="65">
        <v>2</v>
      </c>
      <c r="F11" s="62">
        <v>24</v>
      </c>
      <c r="G11" s="66">
        <f>Table56[[#This Row],[KVALIFIKĀCIJA  ]]+Table56[[#This Row],[FINĀLS  ]]</f>
        <v>26</v>
      </c>
    </row>
    <row r="12" spans="2:7" s="39" customFormat="1" x14ac:dyDescent="0.2">
      <c r="B12" s="61">
        <v>7</v>
      </c>
      <c r="C12" s="62" t="s">
        <v>142</v>
      </c>
      <c r="D12" s="63" t="s">
        <v>116</v>
      </c>
      <c r="E12" s="65">
        <v>0.5</v>
      </c>
      <c r="F12" s="62">
        <v>24</v>
      </c>
      <c r="G12" s="66">
        <f>Table56[[#This Row],[KVALIFIKĀCIJA  ]]+Table56[[#This Row],[FINĀLS  ]]</f>
        <v>24.5</v>
      </c>
    </row>
    <row r="13" spans="2:7" s="39" customFormat="1" x14ac:dyDescent="0.2">
      <c r="B13" s="61">
        <v>8</v>
      </c>
      <c r="C13" s="127" t="s">
        <v>59</v>
      </c>
      <c r="D13" s="128" t="s">
        <v>74</v>
      </c>
      <c r="E13" s="65">
        <v>0.1</v>
      </c>
      <c r="F13" s="62">
        <v>23</v>
      </c>
      <c r="G13" s="66">
        <f>Table56[[#This Row],[KVALIFIKĀCIJA  ]]+Table56[[#This Row],[FINĀLS  ]]</f>
        <v>23.1</v>
      </c>
    </row>
    <row r="14" spans="2:7" s="39" customFormat="1" x14ac:dyDescent="0.2">
      <c r="B14" s="61">
        <v>9</v>
      </c>
      <c r="C14" s="62" t="s">
        <v>26</v>
      </c>
      <c r="D14" s="63" t="s">
        <v>39</v>
      </c>
      <c r="E14" s="65">
        <v>0.1</v>
      </c>
      <c r="F14" s="62">
        <v>15</v>
      </c>
      <c r="G14" s="66">
        <f>Table56[[#This Row],[KVALIFIKĀCIJA  ]]+Table56[[#This Row],[FINĀLS  ]]</f>
        <v>15.1</v>
      </c>
    </row>
    <row r="15" spans="2:7" s="39" customFormat="1" x14ac:dyDescent="0.2">
      <c r="B15" s="61">
        <v>10</v>
      </c>
      <c r="C15" s="62" t="s">
        <v>58</v>
      </c>
      <c r="D15" s="63" t="s">
        <v>33</v>
      </c>
      <c r="E15" s="65">
        <v>0.1</v>
      </c>
      <c r="F15" s="62">
        <v>10</v>
      </c>
      <c r="G15" s="66">
        <f>Table56[[#This Row],[KVALIFIKĀCIJA  ]]+Table56[[#This Row],[FINĀLS  ]]</f>
        <v>10.1</v>
      </c>
    </row>
    <row r="16" spans="2:7" s="39" customFormat="1" x14ac:dyDescent="0.2">
      <c r="B16" s="61">
        <v>11</v>
      </c>
      <c r="C16" s="127" t="s">
        <v>285</v>
      </c>
      <c r="D16" s="128" t="s">
        <v>284</v>
      </c>
      <c r="E16" s="146">
        <v>0.1</v>
      </c>
      <c r="F16" s="147">
        <v>10</v>
      </c>
      <c r="G16" s="145">
        <f>Table56[[#This Row],[KVALIFIKĀCIJA  ]]+Table56[[#This Row],[FINĀLS  ]]</f>
        <v>10.1</v>
      </c>
    </row>
    <row r="17" spans="2:7" s="39" customFormat="1" x14ac:dyDescent="0.2">
      <c r="B17" s="61">
        <v>12</v>
      </c>
      <c r="C17" s="62" t="s">
        <v>153</v>
      </c>
      <c r="D17" s="63" t="s">
        <v>152</v>
      </c>
      <c r="E17" s="65">
        <v>0.1</v>
      </c>
      <c r="F17" s="62">
        <v>10</v>
      </c>
      <c r="G17" s="66">
        <f>Table56[[#This Row],[KVALIFIKĀCIJA  ]]+Table56[[#This Row],[FINĀLS  ]]</f>
        <v>10.1</v>
      </c>
    </row>
    <row r="18" spans="2:7" s="39" customFormat="1" x14ac:dyDescent="0.2">
      <c r="B18" s="61">
        <v>13</v>
      </c>
      <c r="C18" s="127" t="s">
        <v>146</v>
      </c>
      <c r="D18" s="128" t="s">
        <v>98</v>
      </c>
      <c r="E18" s="65">
        <v>0.1</v>
      </c>
      <c r="F18" s="62">
        <v>5</v>
      </c>
      <c r="G18" s="66">
        <f>Table56[[#This Row],[KVALIFIKĀCIJA  ]]+Table56[[#This Row],[FINĀLS  ]]</f>
        <v>5.0999999999999996</v>
      </c>
    </row>
    <row r="19" spans="2:7" s="39" customFormat="1" x14ac:dyDescent="0.2">
      <c r="B19" s="61">
        <v>14</v>
      </c>
      <c r="C19" s="127" t="s">
        <v>27</v>
      </c>
      <c r="D19" s="128" t="s">
        <v>42</v>
      </c>
      <c r="E19" s="65">
        <v>0.1</v>
      </c>
      <c r="F19" s="62">
        <v>5</v>
      </c>
      <c r="G19" s="66">
        <f>Table56[[#This Row],[KVALIFIKĀCIJA  ]]+Table56[[#This Row],[FINĀLS  ]]</f>
        <v>5.0999999999999996</v>
      </c>
    </row>
    <row r="20" spans="2:7" s="39" customFormat="1" x14ac:dyDescent="0.2">
      <c r="B20" s="61">
        <v>15</v>
      </c>
      <c r="C20" s="127" t="s">
        <v>155</v>
      </c>
      <c r="D20" s="128" t="s">
        <v>154</v>
      </c>
      <c r="E20" s="65">
        <v>0.1</v>
      </c>
      <c r="F20" s="62">
        <v>5</v>
      </c>
      <c r="G20" s="66">
        <f>Table56[[#This Row],[KVALIFIKĀCIJA  ]]+Table56[[#This Row],[FINĀLS  ]]</f>
        <v>5.0999999999999996</v>
      </c>
    </row>
    <row r="21" spans="2:7" s="39" customFormat="1" x14ac:dyDescent="0.2">
      <c r="B21" s="61">
        <v>16</v>
      </c>
      <c r="C21" s="127" t="s">
        <v>56</v>
      </c>
      <c r="D21" s="128" t="s">
        <v>279</v>
      </c>
      <c r="E21" s="146">
        <v>0.1</v>
      </c>
      <c r="F21" s="147">
        <v>5</v>
      </c>
      <c r="G21" s="145">
        <f>Table56[[#This Row],[KVALIFIKĀCIJA  ]]+Table56[[#This Row],[FINĀLS  ]]</f>
        <v>5.0999999999999996</v>
      </c>
    </row>
    <row r="22" spans="2:7" s="39" customFormat="1" x14ac:dyDescent="0.2">
      <c r="B22" s="61">
        <v>17</v>
      </c>
      <c r="C22" s="127" t="s">
        <v>308</v>
      </c>
      <c r="D22" s="128" t="s">
        <v>286</v>
      </c>
      <c r="E22" s="146">
        <v>0.1</v>
      </c>
      <c r="F22" s="147">
        <v>5</v>
      </c>
      <c r="G22" s="145">
        <f>Table56[[#This Row],[KVALIFIKĀCIJA  ]]+Table56[[#This Row],[FINĀLS  ]]</f>
        <v>5.0999999999999996</v>
      </c>
    </row>
  </sheetData>
  <mergeCells count="2">
    <mergeCell ref="E3:G3"/>
    <mergeCell ref="E4:G4"/>
  </mergeCells>
  <conditionalFormatting sqref="C6:C22">
    <cfRule type="duplicateValues" dxfId="8" priority="157"/>
    <cfRule type="duplicateValues" dxfId="7" priority="158"/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4486-D1A6-064A-AB52-7DD278071905}">
  <dimension ref="A1:J44"/>
  <sheetViews>
    <sheetView workbookViewId="0">
      <selection activeCell="K53" sqref="K53"/>
    </sheetView>
  </sheetViews>
  <sheetFormatPr baseColWidth="10" defaultColWidth="8.83203125" defaultRowHeight="15" x14ac:dyDescent="0.2"/>
  <cols>
    <col min="2" max="2" width="37.1640625" customWidth="1"/>
    <col min="3" max="3" width="9.83203125" style="53" customWidth="1"/>
    <col min="4" max="4" width="22.83203125" customWidth="1"/>
    <col min="5" max="7" width="8.83203125" customWidth="1"/>
    <col min="8" max="9" width="8.83203125" hidden="1" customWidth="1"/>
    <col min="10" max="10" width="16.1640625" bestFit="1" customWidth="1"/>
  </cols>
  <sheetData>
    <row r="1" spans="1:10" x14ac:dyDescent="0.2">
      <c r="A1" s="134"/>
      <c r="B1" s="134"/>
      <c r="C1" s="135"/>
      <c r="D1" s="134"/>
      <c r="E1" s="134"/>
      <c r="F1" s="134"/>
      <c r="G1" s="134"/>
      <c r="H1" s="134"/>
      <c r="I1" s="134"/>
      <c r="J1" s="134"/>
    </row>
    <row r="2" spans="1:10" ht="34" x14ac:dyDescent="0.4">
      <c r="A2" s="136"/>
      <c r="B2" s="137" t="s">
        <v>67</v>
      </c>
      <c r="C2" s="138"/>
      <c r="D2" s="136"/>
      <c r="E2" s="136"/>
      <c r="F2" s="136"/>
      <c r="G2" s="136"/>
      <c r="H2" s="136"/>
      <c r="I2" s="136"/>
      <c r="J2" s="134"/>
    </row>
    <row r="3" spans="1:10" ht="16" thickBot="1" x14ac:dyDescent="0.25">
      <c r="A3" s="134"/>
      <c r="B3" s="134"/>
      <c r="C3" s="135"/>
      <c r="D3" s="134"/>
      <c r="E3" s="134"/>
      <c r="F3" s="134"/>
      <c r="G3" s="134"/>
      <c r="H3" s="134"/>
      <c r="I3" s="134"/>
      <c r="J3" s="134"/>
    </row>
    <row r="4" spans="1:10" ht="16" thickBot="1" x14ac:dyDescent="0.25">
      <c r="A4" s="69" t="s">
        <v>68</v>
      </c>
      <c r="B4" s="70" t="s">
        <v>24</v>
      </c>
      <c r="C4" s="71" t="s">
        <v>63</v>
      </c>
      <c r="D4" s="72" t="s">
        <v>6</v>
      </c>
      <c r="E4" s="73" t="s">
        <v>69</v>
      </c>
      <c r="F4" s="73" t="s">
        <v>70</v>
      </c>
      <c r="G4" s="73" t="s">
        <v>71</v>
      </c>
      <c r="H4" s="73" t="s">
        <v>72</v>
      </c>
      <c r="I4" s="73" t="s">
        <v>73</v>
      </c>
      <c r="J4" s="74" t="s">
        <v>5</v>
      </c>
    </row>
    <row r="5" spans="1:10" ht="15" customHeight="1" x14ac:dyDescent="0.2">
      <c r="A5" s="204">
        <v>1</v>
      </c>
      <c r="B5" s="209" t="s">
        <v>252</v>
      </c>
      <c r="C5" s="75" t="s">
        <v>200</v>
      </c>
      <c r="D5" s="76" t="s">
        <v>253</v>
      </c>
      <c r="E5" s="87" t="s">
        <v>224</v>
      </c>
      <c r="F5" s="87" t="s">
        <v>224</v>
      </c>
      <c r="G5" s="87" t="s">
        <v>224</v>
      </c>
      <c r="H5" s="87"/>
      <c r="I5" s="87"/>
      <c r="J5" s="214">
        <f>SUM(E9:I9)</f>
        <v>484</v>
      </c>
    </row>
    <row r="6" spans="1:10" ht="15" customHeight="1" x14ac:dyDescent="0.2">
      <c r="A6" s="205"/>
      <c r="B6" s="210"/>
      <c r="C6" s="85" t="s">
        <v>184</v>
      </c>
      <c r="D6" s="77" t="s">
        <v>254</v>
      </c>
      <c r="E6" s="130">
        <v>63</v>
      </c>
      <c r="F6" s="130">
        <v>112</v>
      </c>
      <c r="G6" s="130">
        <v>94</v>
      </c>
      <c r="H6" s="86"/>
      <c r="I6" s="86"/>
      <c r="J6" s="214"/>
    </row>
    <row r="7" spans="1:10" ht="15" customHeight="1" x14ac:dyDescent="0.2">
      <c r="A7" s="206"/>
      <c r="B7" s="211"/>
      <c r="C7" s="85" t="s">
        <v>176</v>
      </c>
      <c r="D7" s="80" t="s">
        <v>255</v>
      </c>
      <c r="E7" s="86">
        <v>54.5</v>
      </c>
      <c r="F7" s="130">
        <v>63</v>
      </c>
      <c r="G7" s="130">
        <v>88</v>
      </c>
      <c r="H7" s="86"/>
      <c r="I7" s="86"/>
      <c r="J7" s="215"/>
    </row>
    <row r="8" spans="1:10" ht="15" customHeight="1" x14ac:dyDescent="0.2">
      <c r="A8" s="207"/>
      <c r="B8" s="212"/>
      <c r="C8" s="75" t="s">
        <v>178</v>
      </c>
      <c r="D8" s="80" t="s">
        <v>256</v>
      </c>
      <c r="E8" s="130">
        <v>64</v>
      </c>
      <c r="F8" s="86">
        <v>54.5</v>
      </c>
      <c r="G8" s="86">
        <v>54.5</v>
      </c>
      <c r="H8" s="86"/>
      <c r="I8" s="86"/>
      <c r="J8" s="216"/>
    </row>
    <row r="9" spans="1:10" ht="16" customHeight="1" thickBot="1" x14ac:dyDescent="0.25">
      <c r="A9" s="208"/>
      <c r="B9" s="213"/>
      <c r="C9" s="81"/>
      <c r="D9" s="82"/>
      <c r="E9" s="83">
        <f>E8+E6</f>
        <v>127</v>
      </c>
      <c r="F9" s="83">
        <f>F7+F6</f>
        <v>175</v>
      </c>
      <c r="G9" s="83">
        <f>G7+G6</f>
        <v>182</v>
      </c>
      <c r="H9" s="83"/>
      <c r="I9" s="83"/>
      <c r="J9" s="217"/>
    </row>
    <row r="10" spans="1:10" ht="15" customHeight="1" x14ac:dyDescent="0.2">
      <c r="A10" s="204">
        <v>2</v>
      </c>
      <c r="B10" s="209" t="s">
        <v>267</v>
      </c>
      <c r="C10" s="75" t="s">
        <v>208</v>
      </c>
      <c r="D10" s="84" t="s">
        <v>268</v>
      </c>
      <c r="E10" s="87">
        <v>10.1</v>
      </c>
      <c r="F10" s="87">
        <v>10.1</v>
      </c>
      <c r="G10" s="87">
        <v>15.1</v>
      </c>
      <c r="H10" s="87"/>
      <c r="I10" s="87"/>
      <c r="J10" s="214">
        <f>SUM(E14:I14)</f>
        <v>414.5</v>
      </c>
    </row>
    <row r="11" spans="1:10" ht="15" customHeight="1" x14ac:dyDescent="0.2">
      <c r="A11" s="205"/>
      <c r="B11" s="210"/>
      <c r="C11" s="75" t="s">
        <v>189</v>
      </c>
      <c r="D11" s="80" t="s">
        <v>269</v>
      </c>
      <c r="E11" s="130">
        <v>82</v>
      </c>
      <c r="F11" s="130">
        <v>71</v>
      </c>
      <c r="G11" s="86">
        <v>57</v>
      </c>
      <c r="H11" s="86"/>
      <c r="I11" s="86"/>
      <c r="J11" s="214"/>
    </row>
    <row r="12" spans="1:10" ht="15" customHeight="1" x14ac:dyDescent="0.2">
      <c r="A12" s="206"/>
      <c r="B12" s="211"/>
      <c r="C12" s="75" t="s">
        <v>221</v>
      </c>
      <c r="D12" s="80" t="s">
        <v>270</v>
      </c>
      <c r="E12" s="130">
        <v>67</v>
      </c>
      <c r="F12" s="130">
        <v>70</v>
      </c>
      <c r="G12" s="130">
        <v>63</v>
      </c>
      <c r="H12" s="86"/>
      <c r="I12" s="86"/>
      <c r="J12" s="215"/>
    </row>
    <row r="13" spans="1:10" ht="15" customHeight="1" x14ac:dyDescent="0.2">
      <c r="A13" s="207"/>
      <c r="B13" s="212"/>
      <c r="C13" s="75" t="s">
        <v>186</v>
      </c>
      <c r="D13" s="80" t="s">
        <v>271</v>
      </c>
      <c r="E13" s="78">
        <v>61.25</v>
      </c>
      <c r="F13" s="78">
        <v>54.25</v>
      </c>
      <c r="G13" s="130">
        <v>61.5</v>
      </c>
      <c r="H13" s="78"/>
      <c r="I13" s="78"/>
      <c r="J13" s="216"/>
    </row>
    <row r="14" spans="1:10" ht="16" customHeight="1" thickBot="1" x14ac:dyDescent="0.25">
      <c r="A14" s="208"/>
      <c r="B14" s="213"/>
      <c r="C14" s="81"/>
      <c r="D14" s="82"/>
      <c r="E14" s="83">
        <f>E12+E11</f>
        <v>149</v>
      </c>
      <c r="F14" s="83">
        <f>F12+F11</f>
        <v>141</v>
      </c>
      <c r="G14" s="83">
        <f>G12+G13</f>
        <v>124.5</v>
      </c>
      <c r="H14" s="83"/>
      <c r="I14" s="83"/>
      <c r="J14" s="217"/>
    </row>
    <row r="15" spans="1:10" ht="15" customHeight="1" x14ac:dyDescent="0.2">
      <c r="A15" s="204">
        <v>3</v>
      </c>
      <c r="B15" s="209" t="s">
        <v>257</v>
      </c>
      <c r="C15" s="75" t="s">
        <v>137</v>
      </c>
      <c r="D15" s="76" t="s">
        <v>258</v>
      </c>
      <c r="E15" s="87">
        <v>5.0999999999999996</v>
      </c>
      <c r="F15" s="87">
        <v>25</v>
      </c>
      <c r="G15" s="87">
        <v>24.25</v>
      </c>
      <c r="H15" s="87"/>
      <c r="I15" s="87"/>
      <c r="J15" s="214">
        <f>SUM(E19:I19)</f>
        <v>349.25</v>
      </c>
    </row>
    <row r="16" spans="1:10" ht="15" customHeight="1" x14ac:dyDescent="0.2">
      <c r="A16" s="205"/>
      <c r="B16" s="210"/>
      <c r="C16" s="75" t="s">
        <v>161</v>
      </c>
      <c r="D16" s="80" t="s">
        <v>266</v>
      </c>
      <c r="E16" s="130">
        <v>24.5</v>
      </c>
      <c r="F16" s="86">
        <v>24.25</v>
      </c>
      <c r="G16" s="86">
        <v>15.1</v>
      </c>
      <c r="H16" s="86"/>
      <c r="I16" s="86"/>
      <c r="J16" s="214"/>
    </row>
    <row r="17" spans="1:10" ht="15" customHeight="1" x14ac:dyDescent="0.2">
      <c r="A17" s="206"/>
      <c r="B17" s="211"/>
      <c r="C17" s="85" t="s">
        <v>213</v>
      </c>
      <c r="D17" s="80" t="s">
        <v>265</v>
      </c>
      <c r="E17" s="130">
        <v>56</v>
      </c>
      <c r="F17" s="130">
        <v>88.5</v>
      </c>
      <c r="G17" s="130">
        <v>54.25</v>
      </c>
      <c r="H17" s="86"/>
      <c r="I17" s="86"/>
      <c r="J17" s="215"/>
    </row>
    <row r="18" spans="1:10" ht="15" customHeight="1" x14ac:dyDescent="0.2">
      <c r="A18" s="207"/>
      <c r="B18" s="212"/>
      <c r="C18" s="85" t="s">
        <v>181</v>
      </c>
      <c r="D18" s="77" t="s">
        <v>259</v>
      </c>
      <c r="E18" s="86">
        <v>24.5</v>
      </c>
      <c r="F18" s="130">
        <v>69</v>
      </c>
      <c r="G18" s="130">
        <v>57</v>
      </c>
      <c r="H18" s="86"/>
      <c r="I18" s="86"/>
      <c r="J18" s="216"/>
    </row>
    <row r="19" spans="1:10" ht="16" customHeight="1" thickBot="1" x14ac:dyDescent="0.25">
      <c r="A19" s="208"/>
      <c r="B19" s="213"/>
      <c r="C19" s="81"/>
      <c r="D19" s="82"/>
      <c r="E19" s="83">
        <f>E16+E17</f>
        <v>80.5</v>
      </c>
      <c r="F19" s="83">
        <f>F17+F18</f>
        <v>157.5</v>
      </c>
      <c r="G19" s="83">
        <f>G18+G17</f>
        <v>111.25</v>
      </c>
      <c r="H19" s="83"/>
      <c r="I19" s="83"/>
      <c r="J19" s="217"/>
    </row>
    <row r="20" spans="1:10" x14ac:dyDescent="0.2">
      <c r="A20" s="204">
        <v>4</v>
      </c>
      <c r="B20" s="209" t="s">
        <v>238</v>
      </c>
      <c r="C20" s="75" t="s">
        <v>195</v>
      </c>
      <c r="D20" s="76" t="s">
        <v>240</v>
      </c>
      <c r="E20" s="129">
        <v>55</v>
      </c>
      <c r="F20" s="87">
        <v>17.100000000000001</v>
      </c>
      <c r="G20" s="87">
        <v>5.0999999999999996</v>
      </c>
      <c r="H20" s="87"/>
      <c r="I20" s="87"/>
      <c r="J20" s="214">
        <f>SUM(E24:I24)</f>
        <v>348</v>
      </c>
    </row>
    <row r="21" spans="1:10" x14ac:dyDescent="0.2">
      <c r="A21" s="205"/>
      <c r="B21" s="210"/>
      <c r="C21" s="75" t="s">
        <v>198</v>
      </c>
      <c r="D21" s="77" t="s">
        <v>241</v>
      </c>
      <c r="E21" s="86">
        <v>24.5</v>
      </c>
      <c r="F21" s="130">
        <v>63</v>
      </c>
      <c r="G21" s="130">
        <v>55</v>
      </c>
      <c r="H21" s="86"/>
      <c r="I21" s="86"/>
      <c r="J21" s="214"/>
    </row>
    <row r="22" spans="1:10" x14ac:dyDescent="0.2">
      <c r="A22" s="206"/>
      <c r="B22" s="211"/>
      <c r="C22" s="75" t="s">
        <v>215</v>
      </c>
      <c r="D22" s="79" t="s">
        <v>242</v>
      </c>
      <c r="E22" s="130">
        <v>88.5</v>
      </c>
      <c r="F22" s="86">
        <v>24.25</v>
      </c>
      <c r="G22" s="86" t="s">
        <v>224</v>
      </c>
      <c r="H22" s="86"/>
      <c r="I22" s="86"/>
      <c r="J22" s="215"/>
    </row>
    <row r="23" spans="1:10" x14ac:dyDescent="0.2">
      <c r="A23" s="207"/>
      <c r="B23" s="212"/>
      <c r="C23" s="75" t="s">
        <v>239</v>
      </c>
      <c r="D23" s="80" t="s">
        <v>243</v>
      </c>
      <c r="E23" s="78">
        <v>25</v>
      </c>
      <c r="F23" s="130">
        <v>25</v>
      </c>
      <c r="G23" s="130">
        <v>61.5</v>
      </c>
      <c r="H23" s="86"/>
      <c r="I23" s="86"/>
      <c r="J23" s="216"/>
    </row>
    <row r="24" spans="1:10" ht="16" thickBot="1" x14ac:dyDescent="0.25">
      <c r="A24" s="208"/>
      <c r="B24" s="213"/>
      <c r="C24" s="81"/>
      <c r="D24" s="82"/>
      <c r="E24" s="83">
        <f>E22+E20</f>
        <v>143.5</v>
      </c>
      <c r="F24" s="83">
        <f>F21+F23</f>
        <v>88</v>
      </c>
      <c r="G24" s="83">
        <f>G21+G23</f>
        <v>116.5</v>
      </c>
      <c r="H24" s="83"/>
      <c r="I24" s="83"/>
      <c r="J24" s="217"/>
    </row>
    <row r="25" spans="1:10" ht="15" customHeight="1" x14ac:dyDescent="0.2">
      <c r="A25" s="204">
        <v>5</v>
      </c>
      <c r="B25" s="218" t="s">
        <v>248</v>
      </c>
      <c r="C25" s="75" t="s">
        <v>128</v>
      </c>
      <c r="D25" s="84" t="s">
        <v>249</v>
      </c>
      <c r="E25" s="87">
        <v>23.1</v>
      </c>
      <c r="F25" s="87">
        <v>21.1</v>
      </c>
      <c r="G25" s="129">
        <v>62</v>
      </c>
      <c r="H25" s="87"/>
      <c r="I25" s="87"/>
      <c r="J25" s="214">
        <f>SUM(E29:I29)</f>
        <v>322</v>
      </c>
    </row>
    <row r="26" spans="1:10" ht="15" customHeight="1" x14ac:dyDescent="0.2">
      <c r="A26" s="205"/>
      <c r="B26" s="219"/>
      <c r="C26" s="75" t="s">
        <v>206</v>
      </c>
      <c r="D26" s="80" t="s">
        <v>250</v>
      </c>
      <c r="E26" s="130">
        <v>70</v>
      </c>
      <c r="F26" s="130">
        <v>28</v>
      </c>
      <c r="G26" s="86">
        <v>0</v>
      </c>
      <c r="H26" s="86"/>
      <c r="I26" s="86"/>
      <c r="J26" s="214"/>
    </row>
    <row r="27" spans="1:10" ht="15" customHeight="1" x14ac:dyDescent="0.2">
      <c r="A27" s="206"/>
      <c r="B27" s="220"/>
      <c r="C27" s="75" t="s">
        <v>180</v>
      </c>
      <c r="D27" s="80" t="s">
        <v>251</v>
      </c>
      <c r="E27" s="130">
        <v>56</v>
      </c>
      <c r="F27" s="130">
        <v>80</v>
      </c>
      <c r="G27" s="130">
        <v>26</v>
      </c>
      <c r="H27" s="86"/>
      <c r="I27" s="86"/>
      <c r="J27" s="215"/>
    </row>
    <row r="28" spans="1:10" ht="15" customHeight="1" x14ac:dyDescent="0.2">
      <c r="A28" s="207"/>
      <c r="B28" s="221"/>
      <c r="C28" s="75" t="s">
        <v>204</v>
      </c>
      <c r="D28" s="80" t="s">
        <v>317</v>
      </c>
      <c r="E28" s="78" t="s">
        <v>224</v>
      </c>
      <c r="F28" s="78" t="s">
        <v>224</v>
      </c>
      <c r="G28" s="78">
        <v>21.1</v>
      </c>
      <c r="H28" s="78"/>
      <c r="I28" s="78"/>
      <c r="J28" s="216"/>
    </row>
    <row r="29" spans="1:10" ht="16" customHeight="1" thickBot="1" x14ac:dyDescent="0.25">
      <c r="A29" s="208"/>
      <c r="B29" s="222"/>
      <c r="C29" s="81"/>
      <c r="D29" s="82"/>
      <c r="E29" s="83">
        <f>E27+E26</f>
        <v>126</v>
      </c>
      <c r="F29" s="83">
        <f>F27+F26</f>
        <v>108</v>
      </c>
      <c r="G29" s="83">
        <f>G27+G25</f>
        <v>88</v>
      </c>
      <c r="H29" s="83"/>
      <c r="I29" s="83"/>
      <c r="J29" s="217"/>
    </row>
    <row r="30" spans="1:10" ht="15" customHeight="1" x14ac:dyDescent="0.2">
      <c r="A30" s="204">
        <v>6</v>
      </c>
      <c r="B30" s="209" t="s">
        <v>233</v>
      </c>
      <c r="C30" s="75" t="s">
        <v>175</v>
      </c>
      <c r="D30" s="79" t="s">
        <v>234</v>
      </c>
      <c r="E30" s="129">
        <v>24.5</v>
      </c>
      <c r="F30" s="129">
        <v>24.25</v>
      </c>
      <c r="G30" s="87">
        <v>5.0999999999999996</v>
      </c>
      <c r="H30" s="87"/>
      <c r="I30" s="87"/>
      <c r="J30" s="214">
        <f>SUM(E34:I34)</f>
        <v>183.75</v>
      </c>
    </row>
    <row r="31" spans="1:10" ht="15" customHeight="1" x14ac:dyDescent="0.2">
      <c r="A31" s="205"/>
      <c r="B31" s="210"/>
      <c r="C31" s="75" t="s">
        <v>182</v>
      </c>
      <c r="D31" s="77" t="s">
        <v>235</v>
      </c>
      <c r="E31" s="86">
        <v>24.5</v>
      </c>
      <c r="F31" s="86">
        <v>15.1</v>
      </c>
      <c r="G31" s="130">
        <v>25</v>
      </c>
      <c r="H31" s="86"/>
      <c r="I31" s="86"/>
      <c r="J31" s="214"/>
    </row>
    <row r="32" spans="1:10" ht="15" customHeight="1" x14ac:dyDescent="0.2">
      <c r="A32" s="206"/>
      <c r="B32" s="211"/>
      <c r="C32" s="75" t="s">
        <v>197</v>
      </c>
      <c r="D32" s="77" t="s">
        <v>237</v>
      </c>
      <c r="E32" s="130">
        <v>57</v>
      </c>
      <c r="F32" s="130">
        <v>28</v>
      </c>
      <c r="G32" s="130">
        <v>25</v>
      </c>
      <c r="H32" s="86"/>
      <c r="I32" s="86"/>
      <c r="J32" s="215"/>
    </row>
    <row r="33" spans="1:10" ht="15" customHeight="1" x14ac:dyDescent="0.2">
      <c r="A33" s="207"/>
      <c r="B33" s="212"/>
      <c r="C33" s="75" t="s">
        <v>179</v>
      </c>
      <c r="D33" s="77" t="s">
        <v>236</v>
      </c>
      <c r="E33" s="78">
        <v>5.0999999999999996</v>
      </c>
      <c r="F33" s="86" t="s">
        <v>224</v>
      </c>
      <c r="G33" s="86">
        <v>5.0999999999999996</v>
      </c>
      <c r="H33" s="86"/>
      <c r="I33" s="86"/>
      <c r="J33" s="216"/>
    </row>
    <row r="34" spans="1:10" ht="16" customHeight="1" thickBot="1" x14ac:dyDescent="0.25">
      <c r="A34" s="208"/>
      <c r="B34" s="213"/>
      <c r="C34" s="81"/>
      <c r="D34" s="82"/>
      <c r="E34" s="83">
        <f>E32+E31</f>
        <v>81.5</v>
      </c>
      <c r="F34" s="83">
        <f>F30+F32</f>
        <v>52.25</v>
      </c>
      <c r="G34" s="83">
        <f>G32+G31</f>
        <v>50</v>
      </c>
      <c r="H34" s="83"/>
      <c r="I34" s="83"/>
      <c r="J34" s="217"/>
    </row>
    <row r="35" spans="1:10" ht="15" customHeight="1" x14ac:dyDescent="0.2">
      <c r="A35" s="204">
        <v>7</v>
      </c>
      <c r="B35" s="209" t="s">
        <v>244</v>
      </c>
      <c r="C35" s="75" t="s">
        <v>211</v>
      </c>
      <c r="D35" s="79" t="s">
        <v>245</v>
      </c>
      <c r="E35" s="129">
        <v>65</v>
      </c>
      <c r="F35" s="87" t="s">
        <v>224</v>
      </c>
      <c r="G35" s="87" t="s">
        <v>224</v>
      </c>
      <c r="H35" s="87"/>
      <c r="I35" s="87"/>
      <c r="J35" s="214">
        <f>SUM(E39:I39)</f>
        <v>157.1</v>
      </c>
    </row>
    <row r="36" spans="1:10" ht="15" customHeight="1" x14ac:dyDescent="0.2">
      <c r="A36" s="205"/>
      <c r="B36" s="210"/>
      <c r="C36" s="75" t="s">
        <v>174</v>
      </c>
      <c r="D36" s="79" t="s">
        <v>246</v>
      </c>
      <c r="E36" s="86" t="s">
        <v>224</v>
      </c>
      <c r="F36" s="86" t="s">
        <v>224</v>
      </c>
      <c r="G36" s="86" t="s">
        <v>224</v>
      </c>
      <c r="H36" s="86"/>
      <c r="I36" s="86"/>
      <c r="J36" s="214"/>
    </row>
    <row r="37" spans="1:10" ht="15" customHeight="1" x14ac:dyDescent="0.2">
      <c r="A37" s="206"/>
      <c r="B37" s="211"/>
      <c r="C37" s="75" t="s">
        <v>173</v>
      </c>
      <c r="D37" s="79" t="s">
        <v>247</v>
      </c>
      <c r="E37" s="130">
        <v>56</v>
      </c>
      <c r="F37" s="130">
        <v>26</v>
      </c>
      <c r="G37" s="130">
        <v>10.1</v>
      </c>
      <c r="H37" s="86"/>
      <c r="I37" s="86"/>
      <c r="J37" s="215"/>
    </row>
    <row r="38" spans="1:10" ht="15" customHeight="1" x14ac:dyDescent="0.2">
      <c r="A38" s="207"/>
      <c r="B38" s="212"/>
      <c r="C38" s="75"/>
      <c r="D38" s="80"/>
      <c r="E38" s="78"/>
      <c r="F38" s="86"/>
      <c r="G38" s="86"/>
      <c r="H38" s="86"/>
      <c r="I38" s="86"/>
      <c r="J38" s="216"/>
    </row>
    <row r="39" spans="1:10" ht="16" customHeight="1" thickBot="1" x14ac:dyDescent="0.25">
      <c r="A39" s="208"/>
      <c r="B39" s="213"/>
      <c r="C39" s="81"/>
      <c r="D39" s="82"/>
      <c r="E39" s="83">
        <f>E37+E35</f>
        <v>121</v>
      </c>
      <c r="F39" s="83">
        <f>F37</f>
        <v>26</v>
      </c>
      <c r="G39" s="83">
        <f>G37</f>
        <v>10.1</v>
      </c>
      <c r="H39" s="83"/>
      <c r="I39" s="83"/>
      <c r="J39" s="217"/>
    </row>
    <row r="40" spans="1:10" ht="15" customHeight="1" x14ac:dyDescent="0.2">
      <c r="A40" s="204">
        <v>8</v>
      </c>
      <c r="B40" s="209" t="s">
        <v>300</v>
      </c>
      <c r="C40" s="75" t="s">
        <v>196</v>
      </c>
      <c r="D40" s="84" t="s">
        <v>231</v>
      </c>
      <c r="E40" s="129">
        <v>5.0999999999999996</v>
      </c>
      <c r="F40" s="129">
        <v>24.25</v>
      </c>
      <c r="G40" s="87">
        <v>0</v>
      </c>
      <c r="H40" s="87"/>
      <c r="I40" s="87"/>
      <c r="J40" s="214">
        <f>SUM(E44:I44)</f>
        <v>39.450000000000003</v>
      </c>
    </row>
    <row r="41" spans="1:10" ht="15" customHeight="1" x14ac:dyDescent="0.2">
      <c r="A41" s="205"/>
      <c r="B41" s="210"/>
      <c r="C41" s="75" t="s">
        <v>164</v>
      </c>
      <c r="D41" s="80" t="s">
        <v>232</v>
      </c>
      <c r="E41" s="130">
        <v>10.1</v>
      </c>
      <c r="F41" s="86">
        <v>0</v>
      </c>
      <c r="G41" s="86">
        <v>0</v>
      </c>
      <c r="H41" s="86"/>
      <c r="I41" s="86"/>
      <c r="J41" s="214"/>
    </row>
    <row r="42" spans="1:10" ht="15" customHeight="1" x14ac:dyDescent="0.2">
      <c r="A42" s="206"/>
      <c r="B42" s="211"/>
      <c r="C42" s="75"/>
      <c r="D42" s="80"/>
      <c r="E42" s="86"/>
      <c r="F42" s="86"/>
      <c r="G42" s="86"/>
      <c r="H42" s="86"/>
      <c r="I42" s="86"/>
      <c r="J42" s="215"/>
    </row>
    <row r="43" spans="1:10" ht="15" customHeight="1" x14ac:dyDescent="0.2">
      <c r="A43" s="207"/>
      <c r="B43" s="212"/>
      <c r="C43" s="75"/>
      <c r="D43" s="80"/>
      <c r="E43" s="78"/>
      <c r="F43" s="78"/>
      <c r="G43" s="78"/>
      <c r="H43" s="78"/>
      <c r="I43" s="78"/>
      <c r="J43" s="216"/>
    </row>
    <row r="44" spans="1:10" ht="16" customHeight="1" thickBot="1" x14ac:dyDescent="0.25">
      <c r="A44" s="208"/>
      <c r="B44" s="213"/>
      <c r="C44" s="81"/>
      <c r="D44" s="82"/>
      <c r="E44" s="83">
        <f>E40+E41</f>
        <v>15.2</v>
      </c>
      <c r="F44" s="83">
        <f>F40</f>
        <v>24.25</v>
      </c>
      <c r="G44" s="83">
        <v>0</v>
      </c>
      <c r="H44" s="83"/>
      <c r="I44" s="83"/>
      <c r="J44" s="217"/>
    </row>
  </sheetData>
  <mergeCells count="24">
    <mergeCell ref="A5:A9"/>
    <mergeCell ref="B5:B9"/>
    <mergeCell ref="J5:J9"/>
    <mergeCell ref="A10:A14"/>
    <mergeCell ref="B10:B14"/>
    <mergeCell ref="J10:J14"/>
    <mergeCell ref="A15:A19"/>
    <mergeCell ref="B15:B19"/>
    <mergeCell ref="J15:J19"/>
    <mergeCell ref="A20:A24"/>
    <mergeCell ref="B20:B24"/>
    <mergeCell ref="J20:J24"/>
    <mergeCell ref="A25:A29"/>
    <mergeCell ref="B25:B29"/>
    <mergeCell ref="J25:J29"/>
    <mergeCell ref="A30:A34"/>
    <mergeCell ref="B30:B34"/>
    <mergeCell ref="J30:J34"/>
    <mergeCell ref="A35:A39"/>
    <mergeCell ref="B35:B39"/>
    <mergeCell ref="J35:J39"/>
    <mergeCell ref="A40:A44"/>
    <mergeCell ref="B40:B44"/>
    <mergeCell ref="J40:J4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DS</vt:lpstr>
      <vt:lpstr>QUALIFICATION</vt:lpstr>
      <vt:lpstr>QUALIFICATION_TOTAL</vt:lpstr>
      <vt:lpstr>TOP32</vt:lpstr>
      <vt:lpstr>TOP32X</vt:lpstr>
      <vt:lpstr>TOTAL</vt:lpstr>
      <vt:lpstr>TOTALLV</vt:lpstr>
      <vt:lpstr>TOTALEE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2022-07-10T09:22:01Z</cp:lastPrinted>
  <dcterms:created xsi:type="dcterms:W3CDTF">2017-04-26T13:26:57Z</dcterms:created>
  <dcterms:modified xsi:type="dcterms:W3CDTF">2022-07-11T07:07:42Z</dcterms:modified>
</cp:coreProperties>
</file>