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00" activeTab="0"/>
  </bookViews>
  <sheets>
    <sheet name="LINE" sheetId="1" r:id="rId1"/>
    <sheet name="Data" sheetId="2" r:id="rId2"/>
    <sheet name="qual" sheetId="3" r:id="rId3"/>
    <sheet name="Top16" sheetId="4" r:id="rId4"/>
    <sheet name="Total" sheetId="5" r:id="rId5"/>
    <sheet name="EMV" sheetId="6" r:id="rId6"/>
    <sheet name="Livonia" sheetId="7" r:id="rId7"/>
    <sheet name="Balti" sheetId="8" r:id="rId8"/>
  </sheets>
  <definedNames>
    <definedName name="_xlnm._FilterDatabase" localSheetId="2" hidden="1">'qual'!$B$2:$F$2</definedName>
    <definedName name="_xlnm.Print_Area" localSheetId="0">'LINE'!$B$1:$D$56</definedName>
    <definedName name="_xlnm.Print_Area" localSheetId="3">'Top16'!$A$2:$O$44</definedName>
  </definedNames>
  <calcPr fullCalcOnLoad="1"/>
</workbook>
</file>

<file path=xl/sharedStrings.xml><?xml version="1.0" encoding="utf-8"?>
<sst xmlns="http://schemas.openxmlformats.org/spreadsheetml/2006/main" count="374" uniqueCount="96">
  <si>
    <t>RUN</t>
  </si>
  <si>
    <t>Final</t>
  </si>
  <si>
    <t>R1</t>
  </si>
  <si>
    <t>R2</t>
  </si>
  <si>
    <t>TOP 8</t>
  </si>
  <si>
    <t>TOP 4</t>
  </si>
  <si>
    <t>TOP 16</t>
  </si>
  <si>
    <t xml:space="preserve"> RUN 2</t>
  </si>
  <si>
    <t>RUN 1</t>
  </si>
  <si>
    <t>N.P.K.</t>
  </si>
  <si>
    <t>Nr</t>
  </si>
  <si>
    <t>Driver</t>
  </si>
  <si>
    <t>Qual</t>
  </si>
  <si>
    <t>Series</t>
  </si>
  <si>
    <t>VS</t>
  </si>
  <si>
    <t>1 VS 2</t>
  </si>
  <si>
    <t>3 VS 4</t>
  </si>
  <si>
    <t>35P</t>
  </si>
  <si>
    <t>Line</t>
  </si>
  <si>
    <t>Angle</t>
  </si>
  <si>
    <t>Initiation</t>
  </si>
  <si>
    <t>Fluidity</t>
  </si>
  <si>
    <t>Commitment</t>
  </si>
  <si>
    <t>STYLE 30</t>
  </si>
  <si>
    <t>STYLS 30</t>
  </si>
  <si>
    <t>Result</t>
  </si>
  <si>
    <t>DRIVER</t>
  </si>
  <si>
    <t>Car NR.</t>
  </si>
  <si>
    <t>Jrk Nr</t>
  </si>
  <si>
    <t>Võistleja nimi / Name</t>
  </si>
  <si>
    <t>POINTS</t>
  </si>
  <si>
    <t>AMETLIK REGISTREERIMISE LEHT</t>
  </si>
  <si>
    <t>Peakohtunik:</t>
  </si>
  <si>
    <t>I</t>
  </si>
  <si>
    <t>II</t>
  </si>
  <si>
    <t>III</t>
  </si>
  <si>
    <t>Sekretär:</t>
  </si>
  <si>
    <t>TOTAL</t>
  </si>
  <si>
    <t xml:space="preserve">TOTAL </t>
  </si>
  <si>
    <t xml:space="preserve">TOP 16 </t>
  </si>
  <si>
    <t>IV</t>
  </si>
  <si>
    <t>NAME</t>
  </si>
  <si>
    <t>CAR NR.</t>
  </si>
  <si>
    <t>Võistlusauto Nr</t>
  </si>
  <si>
    <t>PRO LINEUP</t>
  </si>
  <si>
    <t>Võistluse juht:</t>
  </si>
  <si>
    <t>Henri Kalmist</t>
  </si>
  <si>
    <t>Liis Maarand</t>
  </si>
  <si>
    <t xml:space="preserve">Qualification CLASS PRO </t>
  </si>
  <si>
    <t>EE21</t>
  </si>
  <si>
    <t>HANS CHRISTIAN KULL</t>
  </si>
  <si>
    <t>EE69</t>
  </si>
  <si>
    <t>KRISTJAN SALMRE</t>
  </si>
  <si>
    <t>EE90</t>
  </si>
  <si>
    <t>KALEV KIVILO</t>
  </si>
  <si>
    <t>MÄRT KUVVAS</t>
  </si>
  <si>
    <t>EE55</t>
  </si>
  <si>
    <t>UA105</t>
  </si>
  <si>
    <t>RARAHOVSKYI ROSTYSLAV</t>
  </si>
  <si>
    <t>LT99</t>
  </si>
  <si>
    <t>ANDRIUS VASILIAUSKAS</t>
  </si>
  <si>
    <t>EE88</t>
  </si>
  <si>
    <t>MIHKEL NORMAN TULTS</t>
  </si>
  <si>
    <t>EE36</t>
  </si>
  <si>
    <t>OLIVER RANDALU</t>
  </si>
  <si>
    <t>LV24</t>
  </si>
  <si>
    <t>ARTURS MISKINIS</t>
  </si>
  <si>
    <t>EE29</t>
  </si>
  <si>
    <t>BIRGER KIIREND</t>
  </si>
  <si>
    <t>EE28</t>
  </si>
  <si>
    <t xml:space="preserve">AO VAIDA </t>
  </si>
  <si>
    <t>LV41</t>
  </si>
  <si>
    <t>JANIS JURKA</t>
  </si>
  <si>
    <t>LV09</t>
  </si>
  <si>
    <t>RAIVIS ALKSARS</t>
  </si>
  <si>
    <t>LT93</t>
  </si>
  <si>
    <t>BENEDIKTAS CIRBA</t>
  </si>
  <si>
    <t>LV25</t>
  </si>
  <si>
    <t>EDVARDS ZODZINS</t>
  </si>
  <si>
    <t>LV85</t>
  </si>
  <si>
    <t>ROLANDS BERZINS</t>
  </si>
  <si>
    <t>LV41 JANIS JURKA</t>
  </si>
  <si>
    <t>LT99 ANDRIUS VASILIAUSKAS</t>
  </si>
  <si>
    <t>EE36 OLIVER RANDALU</t>
  </si>
  <si>
    <t>LT93 BENEDIKTAS CIRBA</t>
  </si>
  <si>
    <t>EE88 MIHKEL NORMAN TULTS</t>
  </si>
  <si>
    <t>LV09 RAIVIS ALKSARS</t>
  </si>
  <si>
    <t>LV85 ROLANDS BERZINS</t>
  </si>
  <si>
    <t>UA105 RARAHOVSKYI ROSTYSLAV</t>
  </si>
  <si>
    <t>EE69 KRISTJAN SALMRE</t>
  </si>
  <si>
    <t>EE21 HANS CHRISTIAN KULL</t>
  </si>
  <si>
    <t>EE29 BIRGER KIIREND</t>
  </si>
  <si>
    <t>LV24 ARTURS MISKINIS</t>
  </si>
  <si>
    <t xml:space="preserve">EE28 AO VAIDA </t>
  </si>
  <si>
    <t>LV25 EDVARDS ZODZINS</t>
  </si>
  <si>
    <t>EE55 MÄRT KUVVAS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</si>
</sst>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#,##0\ &quot;₽&quot;;\-#,##0\ &quot;₽&quot;"/>
    <numFmt numFmtId="187" formatCode="#,##0\ &quot;₽&quot;;[Red]\-#,##0\ &quot;₽&quot;"/>
    <numFmt numFmtId="188" formatCode="#,##0.00\ &quot;₽&quot;;\-#,##0.00\ &quot;₽&quot;"/>
    <numFmt numFmtId="189" formatCode="#,##0.00\ &quot;₽&quot;;[Red]\-#,##0.00\ &quot;₽&quot;"/>
    <numFmt numFmtId="190" formatCode="_-* #,##0\ &quot;₽&quot;_-;\-* #,##0\ &quot;₽&quot;_-;_-* &quot;-&quot;\ &quot;₽&quot;_-;_-@_-"/>
    <numFmt numFmtId="191" formatCode="_-* #,##0\ _₽_-;\-* #,##0\ _₽_-;_-* &quot;-&quot;\ _₽_-;_-@_-"/>
    <numFmt numFmtId="192" formatCode="_-* #,##0.00\ &quot;₽&quot;_-;\-* #,##0.00\ &quot;₽&quot;_-;_-* &quot;-&quot;??\ &quot;₽&quot;_-;_-@_-"/>
    <numFmt numFmtId="193" formatCode="_-* #,##0.00\ _₽_-;\-* #,##0.00\ _₽_-;_-* &quot;-&quot;??\ _₽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\ &quot;zł&quot;;\-#,##0\ &quot;zł&quot;"/>
    <numFmt numFmtId="203" formatCode="#,##0\ &quot;zł&quot;;[Red]\-#,##0\ &quot;zł&quot;"/>
    <numFmt numFmtId="204" formatCode="#,##0.00\ &quot;zł&quot;;\-#,##0.00\ &quot;zł&quot;"/>
    <numFmt numFmtId="205" formatCode="#,##0.00\ &quot;zł&quot;;[Red]\-#,##0.00\ &quot;zł&quot;"/>
    <numFmt numFmtId="206" formatCode="_-* #,##0\ &quot;zł&quot;_-;\-* #,##0\ &quot;zł&quot;_-;_-* &quot;-&quot;\ &quot;zł&quot;_-;_-@_-"/>
    <numFmt numFmtId="207" formatCode="_-* #,##0\ _z_ł_-;\-* #,##0\ _z_ł_-;_-* &quot;-&quot;\ _z_ł_-;_-@_-"/>
    <numFmt numFmtId="208" formatCode="_-* #,##0.00\ &quot;zł&quot;_-;\-* #,##0.00\ &quot;zł&quot;_-;_-* &quot;-&quot;??\ &quot;zł&quot;_-;_-@_-"/>
    <numFmt numFmtId="209" formatCode="_-* #,##0.00\ _z_ł_-;\-* #,##0.00\ _z_ł_-;_-* &quot;-&quot;??\ _z_ł_-;_-@_-"/>
    <numFmt numFmtId="210" formatCode="#,##0.00&quot; &quot;[$kr-425];[Red]&quot;-&quot;#,##0.00&quot; &quot;[$kr-425]"/>
    <numFmt numFmtId="211" formatCode="[$-425]General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;[Red]#,##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40"/>
      <name val="Arial"/>
      <family val="2"/>
    </font>
    <font>
      <b/>
      <sz val="48"/>
      <name val="Arial"/>
      <family val="2"/>
    </font>
    <font>
      <b/>
      <sz val="2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36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55"/>
      <name val="Arial"/>
      <family val="2"/>
    </font>
    <font>
      <sz val="11"/>
      <color indexed="55"/>
      <name val="Calibri"/>
      <family val="2"/>
    </font>
    <font>
      <sz val="10"/>
      <color indexed="55"/>
      <name val="Calibri"/>
      <family val="2"/>
    </font>
    <font>
      <sz val="12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0" tint="-0.3499799966812134"/>
      <name val="Arial"/>
      <family val="2"/>
    </font>
    <font>
      <sz val="11"/>
      <color theme="0" tint="-0.3499799966812134"/>
      <name val="Calibri"/>
      <family val="2"/>
    </font>
    <font>
      <sz val="10"/>
      <color theme="0" tint="-0.3499799966812134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>
        <color indexed="63"/>
      </top>
      <bottom style="thin"/>
    </border>
    <border diagonalUp="1">
      <left/>
      <right/>
      <top/>
      <bottom/>
      <diagonal style="dashed"/>
    </border>
    <border>
      <left style="medium"/>
      <right style="medium"/>
      <top style="medium"/>
      <bottom style="medium"/>
    </border>
    <border diagonalDown="1">
      <left/>
      <right/>
      <top/>
      <bottom/>
      <diagonal style="dashed"/>
    </border>
    <border>
      <left/>
      <right/>
      <top/>
      <bottom style="medium"/>
    </border>
    <border>
      <left/>
      <right style="dotted"/>
      <top style="medium"/>
      <bottom/>
    </border>
    <border>
      <left/>
      <right style="dotted"/>
      <top/>
      <bottom/>
    </border>
    <border>
      <left/>
      <right>
        <color indexed="63"/>
      </right>
      <top style="medium"/>
      <bottom/>
    </border>
    <border>
      <left/>
      <right style="dotted"/>
      <top/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rgb="FF000000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1" fillId="0" borderId="0">
      <alignment/>
      <protection/>
    </xf>
    <xf numFmtId="210" fontId="1" fillId="0" borderId="0">
      <alignment/>
      <protection/>
    </xf>
    <xf numFmtId="211" fontId="65" fillId="0" borderId="0">
      <alignment/>
      <protection/>
    </xf>
    <xf numFmtId="21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211" fontId="81" fillId="35" borderId="11" xfId="48" applyFont="1" applyFill="1" applyBorder="1" applyAlignment="1">
      <alignment horizontal="center"/>
      <protection/>
    </xf>
    <xf numFmtId="211" fontId="82" fillId="35" borderId="12" xfId="48" applyFont="1" applyFill="1" applyBorder="1" applyAlignment="1">
      <alignment horizontal="center"/>
      <protection/>
    </xf>
    <xf numFmtId="211" fontId="82" fillId="33" borderId="13" xfId="48" applyFont="1" applyFill="1" applyBorder="1" applyAlignment="1">
      <alignment horizontal="center"/>
      <protection/>
    </xf>
    <xf numFmtId="211" fontId="65" fillId="33" borderId="14" xfId="48" applyFont="1" applyFill="1" applyBorder="1" applyAlignment="1">
      <alignment horizontal="center"/>
      <protection/>
    </xf>
    <xf numFmtId="0" fontId="65" fillId="33" borderId="14" xfId="49" applyNumberFormat="1" applyFont="1" applyFill="1" applyBorder="1" applyAlignment="1">
      <alignment horizontal="center"/>
      <protection/>
    </xf>
    <xf numFmtId="0" fontId="83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 horizontal="center"/>
    </xf>
    <xf numFmtId="0" fontId="78" fillId="0" borderId="10" xfId="63" applyNumberFormat="1" applyFont="1" applyBorder="1" applyAlignment="1">
      <alignment horizontal="center"/>
      <protection/>
    </xf>
    <xf numFmtId="0" fontId="78" fillId="33" borderId="10" xfId="63" applyNumberFormat="1" applyFont="1" applyFill="1" applyBorder="1" applyAlignment="1">
      <alignment horizontal="center"/>
      <protection/>
    </xf>
    <xf numFmtId="0" fontId="5" fillId="33" borderId="15" xfId="61" applyFont="1" applyFill="1" applyBorder="1">
      <alignment/>
      <protection/>
    </xf>
    <xf numFmtId="0" fontId="7" fillId="33" borderId="15" xfId="61" applyFont="1" applyFill="1" applyBorder="1">
      <alignment/>
      <protection/>
    </xf>
    <xf numFmtId="0" fontId="7" fillId="33" borderId="16" xfId="61" applyFont="1" applyFill="1" applyBorder="1">
      <alignment/>
      <protection/>
    </xf>
    <xf numFmtId="0" fontId="5" fillId="34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/>
    </xf>
    <xf numFmtId="0" fontId="10" fillId="10" borderId="10" xfId="0" applyFont="1" applyFill="1" applyBorder="1" applyAlignment="1">
      <alignment/>
    </xf>
    <xf numFmtId="16" fontId="4" fillId="2" borderId="10" xfId="0" applyNumberFormat="1" applyFont="1" applyFill="1" applyBorder="1" applyAlignment="1">
      <alignment horizontal="center"/>
    </xf>
    <xf numFmtId="16" fontId="4" fillId="10" borderId="10" xfId="0" applyNumberFormat="1" applyFont="1" applyFill="1" applyBorder="1" applyAlignment="1">
      <alignment horizontal="center"/>
    </xf>
    <xf numFmtId="16" fontId="4" fillId="7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 horizontal="left"/>
    </xf>
    <xf numFmtId="0" fontId="8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" fillId="0" borderId="17" xfId="0" applyFont="1" applyFill="1" applyBorder="1" applyAlignment="1">
      <alignment/>
    </xf>
    <xf numFmtId="0" fontId="84" fillId="5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4" fillId="0" borderId="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4" fillId="0" borderId="22" xfId="0" applyFont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4" fillId="0" borderId="19" xfId="0" applyFont="1" applyFill="1" applyBorder="1" applyAlignment="1">
      <alignment/>
    </xf>
    <xf numFmtId="0" fontId="86" fillId="0" borderId="0" xfId="0" applyFont="1" applyFill="1" applyAlignment="1">
      <alignment/>
    </xf>
    <xf numFmtId="0" fontId="86" fillId="0" borderId="0" xfId="0" applyFont="1" applyAlignment="1">
      <alignment/>
    </xf>
    <xf numFmtId="0" fontId="84" fillId="0" borderId="17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84" fillId="0" borderId="0" xfId="0" applyFont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12" fillId="33" borderId="0" xfId="0" applyFont="1" applyFill="1" applyAlignment="1">
      <alignment/>
    </xf>
    <xf numFmtId="0" fontId="84" fillId="33" borderId="0" xfId="0" applyFont="1" applyFill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4" fillId="33" borderId="0" xfId="0" applyFont="1" applyFill="1" applyBorder="1" applyAlignment="1">
      <alignment/>
    </xf>
    <xf numFmtId="0" fontId="15" fillId="34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7" fillId="33" borderId="10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84" fillId="0" borderId="10" xfId="0" applyFont="1" applyBorder="1" applyAlignment="1">
      <alignment/>
    </xf>
    <xf numFmtId="0" fontId="85" fillId="0" borderId="0" xfId="0" applyFont="1" applyAlignment="1">
      <alignment horizontal="center"/>
    </xf>
    <xf numFmtId="0" fontId="8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84" fillId="0" borderId="10" xfId="0" applyNumberFormat="1" applyFont="1" applyBorder="1" applyAlignment="1">
      <alignment horizontal="center"/>
    </xf>
    <xf numFmtId="0" fontId="5" fillId="33" borderId="26" xfId="61" applyFont="1" applyFill="1" applyBorder="1">
      <alignment/>
      <protection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16" fontId="4" fillId="7" borderId="29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0" xfId="0" applyFill="1" applyAlignment="1">
      <alignment horizontal="center"/>
    </xf>
    <xf numFmtId="0" fontId="84" fillId="0" borderId="10" xfId="0" applyFont="1" applyBorder="1" applyAlignment="1">
      <alignment horizontal="left"/>
    </xf>
    <xf numFmtId="0" fontId="84" fillId="33" borderId="10" xfId="0" applyFont="1" applyFill="1" applyBorder="1" applyAlignment="1">
      <alignment horizontal="left"/>
    </xf>
    <xf numFmtId="0" fontId="84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5" fillId="0" borderId="0" xfId="0" applyFont="1" applyAlignment="1">
      <alignment/>
    </xf>
    <xf numFmtId="0" fontId="84" fillId="2" borderId="18" xfId="0" applyFont="1" applyFill="1" applyBorder="1" applyAlignment="1">
      <alignment/>
    </xf>
    <xf numFmtId="0" fontId="84" fillId="7" borderId="18" xfId="0" applyFont="1" applyFill="1" applyBorder="1" applyAlignment="1">
      <alignment/>
    </xf>
    <xf numFmtId="16" fontId="14" fillId="7" borderId="10" xfId="0" applyNumberFormat="1" applyFont="1" applyFill="1" applyBorder="1" applyAlignment="1">
      <alignment horizontal="left"/>
    </xf>
    <xf numFmtId="0" fontId="84" fillId="33" borderId="10" xfId="62" applyFont="1" applyFill="1" applyBorder="1" applyAlignment="1">
      <alignment horizontal="left"/>
      <protection/>
    </xf>
    <xf numFmtId="0" fontId="84" fillId="33" borderId="10" xfId="0" applyFont="1" applyFill="1" applyBorder="1" applyAlignment="1">
      <alignment horizontal="center"/>
    </xf>
    <xf numFmtId="0" fontId="84" fillId="33" borderId="10" xfId="62" applyFont="1" applyFill="1" applyBorder="1" applyAlignment="1">
      <alignment horizontal="center"/>
      <protection/>
    </xf>
    <xf numFmtId="0" fontId="86" fillId="0" borderId="0" xfId="0" applyFont="1" applyFill="1" applyAlignment="1">
      <alignment/>
    </xf>
    <xf numFmtId="0" fontId="0" fillId="0" borderId="0" xfId="0" applyFill="1" applyAlignment="1">
      <alignment/>
    </xf>
    <xf numFmtId="211" fontId="81" fillId="35" borderId="32" xfId="48" applyFont="1" applyFill="1" applyBorder="1" applyAlignment="1">
      <alignment horizontal="center"/>
      <protection/>
    </xf>
    <xf numFmtId="211" fontId="81" fillId="0" borderId="33" xfId="48" applyFont="1" applyBorder="1" applyAlignment="1">
      <alignment horizontal="center" vertical="center"/>
      <protection/>
    </xf>
    <xf numFmtId="211" fontId="81" fillId="0" borderId="33" xfId="48" applyFont="1" applyBorder="1" applyAlignment="1">
      <alignment horizontal="center"/>
      <protection/>
    </xf>
    <xf numFmtId="211" fontId="81" fillId="0" borderId="34" xfId="48" applyFont="1" applyBorder="1" applyAlignment="1">
      <alignment horizontal="center" vertical="center"/>
      <protection/>
    </xf>
    <xf numFmtId="211" fontId="65" fillId="0" borderId="30" xfId="48" applyFont="1" applyBorder="1" applyAlignment="1">
      <alignment horizontal="center" vertical="center"/>
      <protection/>
    </xf>
    <xf numFmtId="211" fontId="65" fillId="0" borderId="31" xfId="48" applyFont="1" applyBorder="1" applyAlignment="1">
      <alignment horizontal="center" vertical="center"/>
      <protection/>
    </xf>
    <xf numFmtId="211" fontId="65" fillId="0" borderId="35" xfId="48" applyFont="1" applyBorder="1" applyAlignment="1">
      <alignment horizontal="center" vertical="center"/>
      <protection/>
    </xf>
    <xf numFmtId="0" fontId="3" fillId="33" borderId="36" xfId="0" applyFont="1" applyFill="1" applyBorder="1" applyAlignment="1">
      <alignment horizontal="center"/>
    </xf>
    <xf numFmtId="0" fontId="7" fillId="33" borderId="37" xfId="61" applyFont="1" applyFill="1" applyBorder="1">
      <alignment/>
      <protection/>
    </xf>
    <xf numFmtId="0" fontId="78" fillId="0" borderId="33" xfId="63" applyNumberFormat="1" applyFont="1" applyBorder="1" applyAlignment="1">
      <alignment horizontal="center"/>
      <protection/>
    </xf>
    <xf numFmtId="211" fontId="82" fillId="33" borderId="12" xfId="48" applyFont="1" applyFill="1" applyBorder="1" applyAlignment="1">
      <alignment horizontal="center"/>
      <protection/>
    </xf>
    <xf numFmtId="0" fontId="84" fillId="33" borderId="0" xfId="62" applyFont="1" applyFill="1" applyAlignment="1">
      <alignment horizontal="left"/>
      <protection/>
    </xf>
    <xf numFmtId="0" fontId="19" fillId="33" borderId="0" xfId="0" applyFont="1" applyFill="1" applyAlignment="1">
      <alignment horizontal="left"/>
    </xf>
    <xf numFmtId="0" fontId="89" fillId="33" borderId="0" xfId="0" applyFont="1" applyFill="1" applyAlignment="1">
      <alignment horizontal="left"/>
    </xf>
    <xf numFmtId="0" fontId="20" fillId="33" borderId="0" xfId="0" applyFont="1" applyFill="1" applyAlignment="1">
      <alignment horizontal="center"/>
    </xf>
    <xf numFmtId="14" fontId="90" fillId="0" borderId="38" xfId="0" applyNumberFormat="1" applyFont="1" applyBorder="1" applyAlignment="1">
      <alignment horizontal="left"/>
    </xf>
    <xf numFmtId="0" fontId="84" fillId="0" borderId="38" xfId="0" applyFont="1" applyBorder="1" applyAlignment="1">
      <alignment/>
    </xf>
    <xf numFmtId="0" fontId="19" fillId="33" borderId="38" xfId="0" applyFont="1" applyFill="1" applyBorder="1" applyAlignment="1">
      <alignment horizontal="right"/>
    </xf>
    <xf numFmtId="0" fontId="89" fillId="33" borderId="38" xfId="0" applyFont="1" applyFill="1" applyBorder="1" applyAlignment="1">
      <alignment horizontal="left"/>
    </xf>
    <xf numFmtId="0" fontId="89" fillId="33" borderId="38" xfId="0" applyFont="1" applyFill="1" applyBorder="1" applyAlignment="1">
      <alignment/>
    </xf>
    <xf numFmtId="0" fontId="20" fillId="33" borderId="38" xfId="0" applyFont="1" applyFill="1" applyBorder="1" applyAlignment="1">
      <alignment horizontal="center"/>
    </xf>
    <xf numFmtId="0" fontId="20" fillId="33" borderId="38" xfId="61" applyFont="1" applyFill="1" applyBorder="1">
      <alignment/>
      <protection/>
    </xf>
    <xf numFmtId="14" fontId="90" fillId="0" borderId="38" xfId="0" applyNumberFormat="1" applyFont="1" applyBorder="1" applyAlignment="1">
      <alignment/>
    </xf>
    <xf numFmtId="0" fontId="20" fillId="33" borderId="0" xfId="61" applyFont="1" applyFill="1">
      <alignment/>
      <protection/>
    </xf>
    <xf numFmtId="0" fontId="89" fillId="33" borderId="0" xfId="0" applyFont="1" applyFill="1" applyBorder="1" applyAlignment="1">
      <alignment horizontal="left"/>
    </xf>
    <xf numFmtId="0" fontId="86" fillId="33" borderId="16" xfId="0" applyFont="1" applyFill="1" applyBorder="1" applyAlignment="1">
      <alignment horizontal="center"/>
    </xf>
    <xf numFmtId="0" fontId="86" fillId="0" borderId="16" xfId="0" applyFont="1" applyBorder="1" applyAlignment="1">
      <alignment horizontal="left"/>
    </xf>
    <xf numFmtId="0" fontId="86" fillId="33" borderId="0" xfId="0" applyFont="1" applyFill="1" applyAlignment="1">
      <alignment horizontal="center"/>
    </xf>
    <xf numFmtId="0" fontId="51" fillId="33" borderId="16" xfId="0" applyFont="1" applyFill="1" applyBorder="1" applyAlignment="1">
      <alignment horizontal="left"/>
    </xf>
    <xf numFmtId="0" fontId="89" fillId="33" borderId="0" xfId="0" applyFont="1" applyFill="1" applyAlignment="1">
      <alignment/>
    </xf>
    <xf numFmtId="0" fontId="81" fillId="0" borderId="30" xfId="49" applyNumberFormat="1" applyFont="1" applyBorder="1" applyAlignment="1">
      <alignment horizontal="center"/>
      <protection/>
    </xf>
    <xf numFmtId="0" fontId="81" fillId="0" borderId="31" xfId="49" applyNumberFormat="1" applyFont="1" applyBorder="1" applyAlignment="1">
      <alignment horizontal="center"/>
      <protection/>
    </xf>
    <xf numFmtId="0" fontId="20" fillId="33" borderId="0" xfId="0" applyFont="1" applyFill="1" applyAlignment="1">
      <alignment horizontal="center"/>
    </xf>
    <xf numFmtId="0" fontId="87" fillId="33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85" fillId="0" borderId="0" xfId="0" applyFont="1" applyAlignment="1">
      <alignment horizontal="center"/>
    </xf>
    <xf numFmtId="0" fontId="86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9" fillId="0" borderId="10" xfId="0" applyFont="1" applyBorder="1" applyAlignment="1">
      <alignment horizontal="center"/>
    </xf>
    <xf numFmtId="0" fontId="90" fillId="33" borderId="10" xfId="0" applyFont="1" applyFill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89" fillId="0" borderId="10" xfId="0" applyFont="1" applyBorder="1" applyAlignment="1">
      <alignment/>
    </xf>
    <xf numFmtId="0" fontId="22" fillId="34" borderId="10" xfId="0" applyFont="1" applyFill="1" applyBorder="1" applyAlignment="1">
      <alignment/>
    </xf>
    <xf numFmtId="0" fontId="19" fillId="0" borderId="41" xfId="0" applyFont="1" applyBorder="1" applyAlignment="1">
      <alignment horizontal="center"/>
    </xf>
    <xf numFmtId="0" fontId="89" fillId="0" borderId="41" xfId="0" applyFont="1" applyBorder="1" applyAlignment="1">
      <alignment/>
    </xf>
    <xf numFmtId="0" fontId="0" fillId="0" borderId="0" xfId="0" applyAlignment="1">
      <alignment horizontal="left"/>
    </xf>
    <xf numFmtId="0" fontId="84" fillId="0" borderId="33" xfId="0" applyFont="1" applyBorder="1" applyAlignment="1">
      <alignment horizontal="center"/>
    </xf>
    <xf numFmtId="0" fontId="84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19" fillId="0" borderId="42" xfId="0" applyFont="1" applyBorder="1" applyAlignment="1">
      <alignment horizontal="center"/>
    </xf>
    <xf numFmtId="0" fontId="78" fillId="0" borderId="26" xfId="0" applyNumberFormat="1" applyFont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89" fillId="33" borderId="0" xfId="0" applyFont="1" applyFill="1" applyAlignment="1">
      <alignment horizontal="center"/>
    </xf>
    <xf numFmtId="0" fontId="23" fillId="33" borderId="10" xfId="0" applyFont="1" applyFill="1" applyBorder="1" applyAlignment="1">
      <alignment horizontal="center" vertical="center" wrapText="1"/>
    </xf>
    <xf numFmtId="14" fontId="91" fillId="0" borderId="0" xfId="0" applyNumberFormat="1" applyFont="1" applyAlignment="1">
      <alignment/>
    </xf>
    <xf numFmtId="0" fontId="89" fillId="0" borderId="0" xfId="0" applyFont="1" applyAlignment="1">
      <alignment/>
    </xf>
    <xf numFmtId="0" fontId="84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23" fillId="33" borderId="0" xfId="0" applyFont="1" applyFill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93" fillId="33" borderId="0" xfId="0" applyFont="1" applyFill="1" applyAlignment="1">
      <alignment horizontal="center"/>
    </xf>
    <xf numFmtId="0" fontId="94" fillId="33" borderId="0" xfId="0" applyFont="1" applyFill="1" applyAlignment="1">
      <alignment horizontal="center"/>
    </xf>
    <xf numFmtId="0" fontId="95" fillId="33" borderId="0" xfId="0" applyFont="1" applyFill="1" applyAlignment="1">
      <alignment horizontal="center"/>
    </xf>
    <xf numFmtId="0" fontId="94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90" fillId="33" borderId="0" xfId="0" applyFont="1" applyFill="1" applyBorder="1" applyAlignment="1">
      <alignment horizontal="center"/>
    </xf>
    <xf numFmtId="0" fontId="89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90" fillId="0" borderId="0" xfId="0" applyFont="1" applyBorder="1" applyAlignment="1">
      <alignment horizontal="center"/>
    </xf>
    <xf numFmtId="0" fontId="89" fillId="0" borderId="0" xfId="0" applyFont="1" applyBorder="1" applyAlignment="1">
      <alignment horizontal="left"/>
    </xf>
    <xf numFmtId="0" fontId="9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4" fontId="20" fillId="33" borderId="0" xfId="0" applyNumberFormat="1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92" fillId="0" borderId="10" xfId="0" applyFont="1" applyBorder="1" applyAlignment="1">
      <alignment/>
    </xf>
    <xf numFmtId="0" fontId="8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4" fillId="33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4" fillId="33" borderId="0" xfId="0" applyFont="1" applyFill="1" applyBorder="1" applyAlignment="1">
      <alignment horizontal="left" vertical="center"/>
    </xf>
    <xf numFmtId="0" fontId="84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4" fillId="33" borderId="0" xfId="62" applyFont="1" applyFill="1" applyBorder="1" applyAlignment="1">
      <alignment horizontal="left"/>
      <protection/>
    </xf>
    <xf numFmtId="0" fontId="23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24" fillId="0" borderId="0" xfId="0" applyFont="1" applyBorder="1" applyAlignment="1">
      <alignment vertical="center"/>
    </xf>
    <xf numFmtId="2" fontId="4" fillId="34" borderId="10" xfId="0" applyNumberFormat="1" applyFont="1" applyFill="1" applyBorder="1" applyAlignment="1">
      <alignment horizontal="center"/>
    </xf>
    <xf numFmtId="0" fontId="57" fillId="14" borderId="18" xfId="0" applyFont="1" applyFill="1" applyBorder="1" applyAlignment="1">
      <alignment/>
    </xf>
    <xf numFmtId="0" fontId="84" fillId="14" borderId="18" xfId="0" applyFont="1" applyFill="1" applyBorder="1" applyAlignment="1">
      <alignment/>
    </xf>
    <xf numFmtId="0" fontId="84" fillId="36" borderId="18" xfId="0" applyFont="1" applyFill="1" applyBorder="1" applyAlignment="1">
      <alignment/>
    </xf>
    <xf numFmtId="0" fontId="92" fillId="0" borderId="43" xfId="0" applyNumberFormat="1" applyFont="1" applyBorder="1" applyAlignment="1">
      <alignment horizontal="center"/>
    </xf>
    <xf numFmtId="0" fontId="92" fillId="0" borderId="10" xfId="0" applyNumberFormat="1" applyFont="1" applyBorder="1" applyAlignment="1">
      <alignment horizontal="center"/>
    </xf>
    <xf numFmtId="0" fontId="92" fillId="0" borderId="26" xfId="0" applyNumberFormat="1" applyFont="1" applyBorder="1" applyAlignment="1">
      <alignment horizontal="center"/>
    </xf>
    <xf numFmtId="0" fontId="96" fillId="0" borderId="30" xfId="49" applyNumberFormat="1" applyFont="1" applyBorder="1" applyAlignment="1">
      <alignment horizontal="center"/>
      <protection/>
    </xf>
    <xf numFmtId="0" fontId="96" fillId="0" borderId="31" xfId="49" applyNumberFormat="1" applyFont="1" applyBorder="1" applyAlignment="1">
      <alignment horizontal="center"/>
      <protection/>
    </xf>
    <xf numFmtId="14" fontId="97" fillId="0" borderId="0" xfId="0" applyNumberFormat="1" applyFont="1" applyAlignment="1">
      <alignment horizontal="left"/>
    </xf>
    <xf numFmtId="0" fontId="92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0" fontId="92" fillId="0" borderId="0" xfId="0" applyFont="1" applyAlignment="1">
      <alignment/>
    </xf>
    <xf numFmtId="14" fontId="19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98" fillId="33" borderId="0" xfId="0" applyFont="1" applyFill="1" applyAlignment="1">
      <alignment horizontal="center"/>
    </xf>
    <xf numFmtId="14" fontId="19" fillId="33" borderId="0" xfId="0" applyNumberFormat="1" applyFont="1" applyFill="1" applyAlignment="1">
      <alignment horizontal="left"/>
    </xf>
    <xf numFmtId="0" fontId="9" fillId="0" borderId="16" xfId="0" applyFont="1" applyBorder="1" applyAlignment="1">
      <alignment horizontal="left"/>
    </xf>
    <xf numFmtId="0" fontId="1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14" fontId="20" fillId="33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6" fillId="0" borderId="23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1" fillId="35" borderId="44" xfId="49" applyNumberFormat="1" applyFont="1" applyFill="1" applyBorder="1" applyAlignment="1">
      <alignment horizontal="center" vertical="center"/>
      <protection/>
    </xf>
    <xf numFmtId="0" fontId="81" fillId="35" borderId="43" xfId="49" applyNumberFormat="1" applyFont="1" applyFill="1" applyBorder="1" applyAlignment="1">
      <alignment horizontal="center" vertical="center"/>
      <protection/>
    </xf>
    <xf numFmtId="0" fontId="81" fillId="35" borderId="45" xfId="49" applyNumberFormat="1" applyFont="1" applyFill="1" applyBorder="1" applyAlignment="1">
      <alignment horizontal="center"/>
      <protection/>
    </xf>
    <xf numFmtId="0" fontId="81" fillId="35" borderId="46" xfId="49" applyNumberFormat="1" applyFont="1" applyFill="1" applyBorder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2" xfId="47"/>
    <cellStyle name="Excel Built-in Normal 3" xfId="48"/>
    <cellStyle name="Excel Built-in Normal 4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8" xfId="63"/>
    <cellStyle name="Normal 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Layout" workbookViewId="0" topLeftCell="A1">
      <selection activeCell="B24" sqref="B24"/>
    </sheetView>
  </sheetViews>
  <sheetFormatPr defaultColWidth="9.140625" defaultRowHeight="15"/>
  <cols>
    <col min="1" max="1" width="11.28125" style="166" customWidth="1"/>
    <col min="2" max="2" width="8.57421875" style="85" customWidth="1"/>
    <col min="3" max="3" width="15.7109375" style="14" bestFit="1" customWidth="1"/>
    <col min="4" max="4" width="69.8515625" style="14" customWidth="1"/>
    <col min="5" max="5" width="9.00390625" style="14" customWidth="1"/>
    <col min="6" max="16384" width="9.140625" style="2" customWidth="1"/>
  </cols>
  <sheetData>
    <row r="1" spans="1:5" ht="20.25" customHeight="1">
      <c r="A1" s="167"/>
      <c r="B1" s="217" t="s">
        <v>31</v>
      </c>
      <c r="C1" s="217"/>
      <c r="D1" s="217"/>
      <c r="E1" s="85"/>
    </row>
    <row r="2" spans="1:5" ht="15.75" customHeight="1">
      <c r="A2" s="167"/>
      <c r="B2" s="153"/>
      <c r="C2" s="131"/>
      <c r="D2" s="131"/>
      <c r="E2" s="85"/>
    </row>
    <row r="3" spans="1:4" ht="18.75" customHeight="1">
      <c r="A3" s="167"/>
      <c r="B3" s="218" t="s">
        <v>44</v>
      </c>
      <c r="C3" s="218"/>
      <c r="D3" s="218"/>
    </row>
    <row r="4" spans="1:4" ht="15">
      <c r="A4" s="167"/>
      <c r="B4" s="216">
        <v>44443</v>
      </c>
      <c r="C4" s="216"/>
      <c r="D4" s="216"/>
    </row>
    <row r="5" spans="1:5" ht="13.5" customHeight="1">
      <c r="A5" s="167"/>
      <c r="B5" s="156" t="s">
        <v>28</v>
      </c>
      <c r="C5" s="154" t="s">
        <v>43</v>
      </c>
      <c r="D5" s="154" t="s">
        <v>29</v>
      </c>
      <c r="E5" s="2"/>
    </row>
    <row r="6" spans="1:5" ht="13.5" customHeight="1">
      <c r="A6" s="168"/>
      <c r="B6" s="193">
        <v>1</v>
      </c>
      <c r="C6" s="194" t="s">
        <v>73</v>
      </c>
      <c r="D6" s="194" t="s">
        <v>74</v>
      </c>
      <c r="E6" s="2"/>
    </row>
    <row r="7" spans="1:5" ht="13.5" customHeight="1">
      <c r="A7" s="167"/>
      <c r="B7" s="193">
        <v>2</v>
      </c>
      <c r="C7" s="194" t="s">
        <v>49</v>
      </c>
      <c r="D7" s="194" t="s">
        <v>50</v>
      </c>
      <c r="E7" s="2"/>
    </row>
    <row r="8" spans="1:5" ht="13.5" customHeight="1">
      <c r="A8" s="167"/>
      <c r="B8" s="193">
        <v>3</v>
      </c>
      <c r="C8" s="194" t="s">
        <v>65</v>
      </c>
      <c r="D8" s="194" t="s">
        <v>66</v>
      </c>
      <c r="E8" s="2"/>
    </row>
    <row r="9" spans="1:4" s="132" customFormat="1" ht="13.5" customHeight="1">
      <c r="A9" s="168"/>
      <c r="B9" s="193">
        <v>4</v>
      </c>
      <c r="C9" s="194" t="s">
        <v>77</v>
      </c>
      <c r="D9" s="194" t="s">
        <v>78</v>
      </c>
    </row>
    <row r="10" spans="1:4" s="132" customFormat="1" ht="13.5" customHeight="1">
      <c r="A10" s="168"/>
      <c r="B10" s="193">
        <v>5</v>
      </c>
      <c r="C10" s="194" t="s">
        <v>69</v>
      </c>
      <c r="D10" s="194" t="s">
        <v>70</v>
      </c>
    </row>
    <row r="11" spans="1:4" s="132" customFormat="1" ht="13.5" customHeight="1">
      <c r="A11" s="167"/>
      <c r="B11" s="193">
        <v>6</v>
      </c>
      <c r="C11" s="194" t="s">
        <v>67</v>
      </c>
      <c r="D11" s="194" t="s">
        <v>68</v>
      </c>
    </row>
    <row r="12" spans="1:4" s="132" customFormat="1" ht="13.5" customHeight="1">
      <c r="A12" s="168"/>
      <c r="B12" s="193">
        <v>7</v>
      </c>
      <c r="C12" s="194" t="s">
        <v>63</v>
      </c>
      <c r="D12" s="194" t="s">
        <v>64</v>
      </c>
    </row>
    <row r="13" spans="1:4" s="132" customFormat="1" ht="13.5" customHeight="1">
      <c r="A13" s="168"/>
      <c r="B13" s="193">
        <v>8</v>
      </c>
      <c r="C13" s="194" t="s">
        <v>71</v>
      </c>
      <c r="D13" s="194" t="s">
        <v>72</v>
      </c>
    </row>
    <row r="14" spans="1:4" s="132" customFormat="1" ht="13.5" customHeight="1">
      <c r="A14" s="167"/>
      <c r="B14" s="193">
        <v>9</v>
      </c>
      <c r="C14" s="196" t="s">
        <v>56</v>
      </c>
      <c r="D14" s="196" t="s">
        <v>55</v>
      </c>
    </row>
    <row r="15" spans="1:4" s="132" customFormat="1" ht="13.5" customHeight="1">
      <c r="A15" s="167"/>
      <c r="B15" s="193">
        <v>10</v>
      </c>
      <c r="C15" s="194" t="s">
        <v>51</v>
      </c>
      <c r="D15" s="194" t="s">
        <v>52</v>
      </c>
    </row>
    <row r="16" spans="1:4" s="132" customFormat="1" ht="13.5" customHeight="1">
      <c r="A16" s="167"/>
      <c r="B16" s="193">
        <v>11</v>
      </c>
      <c r="C16" s="195" t="s">
        <v>79</v>
      </c>
      <c r="D16" s="195" t="s">
        <v>80</v>
      </c>
    </row>
    <row r="17" spans="1:4" s="2" customFormat="1" ht="13.5" customHeight="1">
      <c r="A17" s="168"/>
      <c r="B17" s="193">
        <v>12</v>
      </c>
      <c r="C17" s="194" t="s">
        <v>61</v>
      </c>
      <c r="D17" s="194" t="s">
        <v>62</v>
      </c>
    </row>
    <row r="18" spans="1:4" s="2" customFormat="1" ht="13.5" customHeight="1">
      <c r="A18" s="168"/>
      <c r="B18" s="193">
        <v>13</v>
      </c>
      <c r="C18" s="194" t="s">
        <v>53</v>
      </c>
      <c r="D18" s="194" t="s">
        <v>54</v>
      </c>
    </row>
    <row r="19" spans="1:4" s="2" customFormat="1" ht="13.5" customHeight="1">
      <c r="A19" s="167"/>
      <c r="B19" s="193">
        <v>14</v>
      </c>
      <c r="C19" s="194" t="s">
        <v>75</v>
      </c>
      <c r="D19" s="194" t="s">
        <v>76</v>
      </c>
    </row>
    <row r="20" spans="1:4" s="2" customFormat="1" ht="13.5" customHeight="1">
      <c r="A20" s="168"/>
      <c r="B20" s="193">
        <v>15</v>
      </c>
      <c r="C20" s="194" t="s">
        <v>59</v>
      </c>
      <c r="D20" s="194" t="s">
        <v>60</v>
      </c>
    </row>
    <row r="21" spans="1:4" s="2" customFormat="1" ht="13.5" customHeight="1">
      <c r="A21" s="167"/>
      <c r="B21" s="193">
        <v>16</v>
      </c>
      <c r="C21" s="194" t="s">
        <v>57</v>
      </c>
      <c r="D21" s="194" t="s">
        <v>58</v>
      </c>
    </row>
    <row r="22" spans="1:4" s="173" customFormat="1" ht="13.5" customHeight="1">
      <c r="A22" s="169"/>
      <c r="B22" s="170"/>
      <c r="C22" s="171"/>
      <c r="D22" s="172"/>
    </row>
    <row r="23" spans="1:4" s="173" customFormat="1" ht="13.5" customHeight="1">
      <c r="A23" s="169"/>
      <c r="B23" s="170"/>
      <c r="C23" s="174"/>
      <c r="D23" s="172"/>
    </row>
    <row r="24" spans="1:4" s="173" customFormat="1" ht="13.5" customHeight="1">
      <c r="A24" s="169"/>
      <c r="B24" s="170"/>
      <c r="C24" s="171"/>
      <c r="D24" s="172"/>
    </row>
    <row r="25" spans="1:4" s="173" customFormat="1" ht="13.5" customHeight="1">
      <c r="A25" s="169"/>
      <c r="B25" s="170"/>
      <c r="C25" s="171"/>
      <c r="D25" s="172"/>
    </row>
    <row r="26" spans="1:4" s="173" customFormat="1" ht="13.5" customHeight="1">
      <c r="A26" s="169"/>
      <c r="B26" s="170"/>
      <c r="C26" s="175"/>
      <c r="D26" s="175"/>
    </row>
    <row r="27" spans="1:4" s="173" customFormat="1" ht="13.5" customHeight="1">
      <c r="A27" s="169"/>
      <c r="B27" s="170"/>
      <c r="C27" s="123"/>
      <c r="D27" s="123"/>
    </row>
    <row r="28" spans="1:4" s="173" customFormat="1" ht="13.5" customHeight="1">
      <c r="A28" s="169"/>
      <c r="B28" s="170"/>
      <c r="C28" s="175"/>
      <c r="D28" s="175"/>
    </row>
    <row r="29" spans="1:4" s="173" customFormat="1" ht="13.5" customHeight="1">
      <c r="A29" s="169"/>
      <c r="B29" s="170"/>
      <c r="C29" s="123"/>
      <c r="D29" s="123"/>
    </row>
    <row r="30" spans="1:4" s="173" customFormat="1" ht="13.5" customHeight="1">
      <c r="A30" s="169"/>
      <c r="B30" s="170"/>
      <c r="C30" s="123"/>
      <c r="D30" s="123"/>
    </row>
    <row r="31" spans="1:4" s="173" customFormat="1" ht="13.5" customHeight="1">
      <c r="A31" s="169"/>
      <c r="B31" s="170"/>
      <c r="C31" s="123"/>
      <c r="D31" s="123"/>
    </row>
    <row r="32" spans="1:4" s="173" customFormat="1" ht="13.5" customHeight="1">
      <c r="A32" s="169"/>
      <c r="B32" s="170"/>
      <c r="C32" s="175"/>
      <c r="D32" s="175"/>
    </row>
    <row r="33" spans="1:4" s="173" customFormat="1" ht="13.5" customHeight="1">
      <c r="A33" s="169"/>
      <c r="B33" s="170"/>
      <c r="C33" s="123"/>
      <c r="D33" s="123"/>
    </row>
    <row r="34" spans="1:4" s="173" customFormat="1" ht="13.5" customHeight="1">
      <c r="A34" s="169"/>
      <c r="B34" s="170"/>
      <c r="C34" s="123"/>
      <c r="D34" s="123"/>
    </row>
    <row r="35" spans="1:4" s="173" customFormat="1" ht="13.5" customHeight="1">
      <c r="A35" s="169"/>
      <c r="B35" s="170"/>
      <c r="C35" s="123"/>
      <c r="D35" s="123"/>
    </row>
    <row r="36" spans="1:4" s="173" customFormat="1" ht="13.5" customHeight="1">
      <c r="A36" s="169"/>
      <c r="B36" s="170"/>
      <c r="C36" s="123"/>
      <c r="D36" s="123"/>
    </row>
    <row r="37" spans="1:4" s="173" customFormat="1" ht="13.5" customHeight="1">
      <c r="A37" s="169"/>
      <c r="B37" s="170"/>
      <c r="C37" s="123"/>
      <c r="D37" s="123"/>
    </row>
    <row r="38" spans="1:4" s="173" customFormat="1" ht="13.5" customHeight="1">
      <c r="A38" s="169"/>
      <c r="B38" s="170"/>
      <c r="C38" s="123"/>
      <c r="D38" s="123"/>
    </row>
    <row r="39" spans="1:4" s="173" customFormat="1" ht="13.5" customHeight="1">
      <c r="A39" s="169"/>
      <c r="B39" s="170"/>
      <c r="C39" s="123"/>
      <c r="D39" s="123"/>
    </row>
    <row r="40" spans="1:4" s="173" customFormat="1" ht="13.5" customHeight="1">
      <c r="A40" s="169"/>
      <c r="B40" s="170"/>
      <c r="C40" s="123"/>
      <c r="D40" s="123"/>
    </row>
    <row r="41" spans="1:4" s="173" customFormat="1" ht="13.5" customHeight="1">
      <c r="A41" s="169"/>
      <c r="B41" s="170"/>
      <c r="C41" s="123"/>
      <c r="D41" s="123"/>
    </row>
    <row r="42" spans="1:4" s="173" customFormat="1" ht="13.5" customHeight="1">
      <c r="A42" s="169"/>
      <c r="B42" s="170"/>
      <c r="C42" s="123"/>
      <c r="D42" s="123"/>
    </row>
    <row r="43" spans="1:4" s="173" customFormat="1" ht="13.5" customHeight="1">
      <c r="A43" s="169"/>
      <c r="B43" s="170"/>
      <c r="C43" s="123"/>
      <c r="D43" s="123"/>
    </row>
    <row r="44" spans="1:5" s="173" customFormat="1" ht="13.5" customHeight="1">
      <c r="A44" s="176"/>
      <c r="B44" s="170"/>
      <c r="C44" s="123"/>
      <c r="D44" s="123"/>
      <c r="E44" s="177"/>
    </row>
    <row r="45" spans="1:5" s="173" customFormat="1" ht="13.5" customHeight="1">
      <c r="A45" s="176"/>
      <c r="B45" s="170"/>
      <c r="C45" s="123"/>
      <c r="D45" s="123"/>
      <c r="E45" s="177"/>
    </row>
    <row r="46" spans="1:5" s="173" customFormat="1" ht="13.5" customHeight="1">
      <c r="A46" s="176"/>
      <c r="B46" s="170"/>
      <c r="C46" s="123"/>
      <c r="D46" s="123"/>
      <c r="E46" s="177"/>
    </row>
    <row r="47" spans="1:5" s="173" customFormat="1" ht="13.5" customHeight="1">
      <c r="A47" s="176"/>
      <c r="B47" s="170"/>
      <c r="C47" s="178"/>
      <c r="D47" s="123"/>
      <c r="E47" s="177"/>
    </row>
    <row r="48" spans="1:5" s="173" customFormat="1" ht="13.5" customHeight="1">
      <c r="A48" s="176"/>
      <c r="B48" s="170"/>
      <c r="C48" s="123"/>
      <c r="D48" s="123"/>
      <c r="E48" s="177"/>
    </row>
    <row r="49" spans="1:5" s="173" customFormat="1" ht="13.5" customHeight="1">
      <c r="A49" s="176"/>
      <c r="B49" s="170"/>
      <c r="C49" s="179"/>
      <c r="D49" s="123"/>
      <c r="E49" s="177"/>
    </row>
    <row r="50" spans="1:5" s="173" customFormat="1" ht="13.5" customHeight="1">
      <c r="A50" s="176"/>
      <c r="B50" s="170"/>
      <c r="C50" s="123"/>
      <c r="D50" s="123"/>
      <c r="E50" s="177"/>
    </row>
    <row r="51" spans="1:5" s="173" customFormat="1" ht="13.5" customHeight="1">
      <c r="A51" s="176"/>
      <c r="B51" s="170"/>
      <c r="C51" s="123"/>
      <c r="D51" s="123"/>
      <c r="E51" s="177"/>
    </row>
    <row r="52" spans="1:5" s="173" customFormat="1" ht="13.5" customHeight="1">
      <c r="A52" s="176"/>
      <c r="B52" s="170"/>
      <c r="C52" s="123"/>
      <c r="D52" s="123"/>
      <c r="E52" s="177"/>
    </row>
    <row r="53" spans="2:4" ht="15">
      <c r="B53" s="155"/>
      <c r="C53" s="155"/>
      <c r="D53" s="155"/>
    </row>
    <row r="54" spans="2:4" ht="15">
      <c r="B54" s="219">
        <v>44443</v>
      </c>
      <c r="C54" s="219"/>
      <c r="D54" s="155"/>
    </row>
    <row r="55" spans="2:4" ht="15">
      <c r="B55" s="111" t="s">
        <v>45</v>
      </c>
      <c r="C55" s="112"/>
      <c r="D55" s="112" t="s">
        <v>46</v>
      </c>
    </row>
    <row r="56" spans="2:4" ht="15">
      <c r="B56" s="111" t="s">
        <v>36</v>
      </c>
      <c r="C56" s="153"/>
      <c r="D56" s="112" t="s">
        <v>47</v>
      </c>
    </row>
  </sheetData>
  <sheetProtection/>
  <mergeCells count="4">
    <mergeCell ref="B4:D4"/>
    <mergeCell ref="B1:D1"/>
    <mergeCell ref="B3:D3"/>
    <mergeCell ref="B54:C54"/>
  </mergeCells>
  <printOptions/>
  <pageMargins left="0.9055118110236221" right="0.76" top="1.28" bottom="0.15748031496062992" header="0.31496062992125984" footer="0.31496062992125984"/>
  <pageSetup horizontalDpi="600" verticalDpi="600" orientation="portrait" scale="80" r:id="rId2"/>
  <headerFooter>
    <oddHeader>&amp;L
&amp;G&amp;C&amp;"Arial,Bold"&amp;13
Atoy Baltic Pro Drift Championship  
 Superfinaalid 2021
2021&amp;14
&amp;R
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Layout" zoomScale="90" zoomScalePageLayoutView="90" workbookViewId="0" topLeftCell="A1">
      <selection activeCell="B6" sqref="B6"/>
    </sheetView>
  </sheetViews>
  <sheetFormatPr defaultColWidth="7.00390625" defaultRowHeight="15"/>
  <cols>
    <col min="1" max="1" width="7.00390625" style="74" customWidth="1"/>
    <col min="2" max="2" width="24.28125" style="0" customWidth="1"/>
    <col min="3" max="14" width="9.57421875" style="0" customWidth="1"/>
  </cols>
  <sheetData>
    <row r="1" spans="1:12" ht="22.5">
      <c r="A1" s="220" t="s">
        <v>48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4" ht="30">
      <c r="A2" s="221" t="s">
        <v>42</v>
      </c>
      <c r="B2" s="20"/>
      <c r="C2" s="222" t="s">
        <v>8</v>
      </c>
      <c r="D2" s="222"/>
      <c r="E2" s="222"/>
      <c r="F2" s="222"/>
      <c r="G2" s="222"/>
      <c r="H2" s="3"/>
      <c r="I2" s="222" t="s">
        <v>7</v>
      </c>
      <c r="J2" s="222"/>
      <c r="K2" s="222"/>
      <c r="L2" s="222"/>
      <c r="M2" s="222"/>
      <c r="N2" s="3"/>
    </row>
    <row r="3" spans="1:14" ht="21">
      <c r="A3" s="221"/>
      <c r="B3" s="20"/>
      <c r="C3" s="21" t="s">
        <v>17</v>
      </c>
      <c r="D3" s="22" t="s">
        <v>17</v>
      </c>
      <c r="E3" s="223" t="s">
        <v>23</v>
      </c>
      <c r="F3" s="223"/>
      <c r="G3" s="223"/>
      <c r="H3" s="61" t="s">
        <v>25</v>
      </c>
      <c r="I3" s="21" t="s">
        <v>17</v>
      </c>
      <c r="J3" s="22" t="s">
        <v>17</v>
      </c>
      <c r="K3" s="223" t="s">
        <v>24</v>
      </c>
      <c r="L3" s="223"/>
      <c r="M3" s="223"/>
      <c r="N3" s="61" t="s">
        <v>25</v>
      </c>
    </row>
    <row r="4" spans="1:14" ht="15" thickBot="1">
      <c r="A4" s="221"/>
      <c r="B4" s="60" t="s">
        <v>41</v>
      </c>
      <c r="C4" s="23" t="s">
        <v>18</v>
      </c>
      <c r="D4" s="24" t="s">
        <v>19</v>
      </c>
      <c r="E4" s="25" t="s">
        <v>20</v>
      </c>
      <c r="F4" s="25" t="s">
        <v>21</v>
      </c>
      <c r="G4" s="93" t="s">
        <v>22</v>
      </c>
      <c r="H4" s="82"/>
      <c r="I4" s="23" t="s">
        <v>18</v>
      </c>
      <c r="J4" s="24" t="s">
        <v>19</v>
      </c>
      <c r="K4" s="25" t="s">
        <v>20</v>
      </c>
      <c r="L4" s="25" t="s">
        <v>21</v>
      </c>
      <c r="M4" s="93" t="s">
        <v>22</v>
      </c>
      <c r="N4" s="82"/>
    </row>
    <row r="5" spans="1:14" ht="15.75" customHeight="1">
      <c r="A5" s="197" t="s">
        <v>73</v>
      </c>
      <c r="B5" s="197" t="s">
        <v>74</v>
      </c>
      <c r="C5" s="26">
        <v>30</v>
      </c>
      <c r="D5" s="26">
        <v>29</v>
      </c>
      <c r="E5" s="26">
        <v>8</v>
      </c>
      <c r="F5" s="26">
        <v>8</v>
      </c>
      <c r="G5" s="80">
        <v>7</v>
      </c>
      <c r="H5" s="83">
        <f>SUM(C5:G5)</f>
        <v>82</v>
      </c>
      <c r="I5" s="81">
        <v>28</v>
      </c>
      <c r="J5" s="26">
        <v>32</v>
      </c>
      <c r="K5" s="26">
        <v>9</v>
      </c>
      <c r="L5" s="26">
        <v>8</v>
      </c>
      <c r="M5" s="80">
        <v>8</v>
      </c>
      <c r="N5" s="83">
        <f>SUM(I5:M5)</f>
        <v>85</v>
      </c>
    </row>
    <row r="6" spans="1:14" ht="15.75" customHeight="1">
      <c r="A6" s="197" t="s">
        <v>49</v>
      </c>
      <c r="B6" s="197" t="s">
        <v>50</v>
      </c>
      <c r="C6" s="26">
        <v>0</v>
      </c>
      <c r="D6" s="26">
        <v>0</v>
      </c>
      <c r="E6" s="26">
        <v>0</v>
      </c>
      <c r="F6" s="26">
        <v>0</v>
      </c>
      <c r="G6" s="80">
        <v>0</v>
      </c>
      <c r="H6" s="84">
        <f aca="true" t="shared" si="0" ref="H6:H18">SUM(C6:G6)</f>
        <v>0</v>
      </c>
      <c r="I6" s="81">
        <v>27</v>
      </c>
      <c r="J6" s="26">
        <v>26</v>
      </c>
      <c r="K6" s="26">
        <v>5</v>
      </c>
      <c r="L6" s="26">
        <v>8</v>
      </c>
      <c r="M6" s="80">
        <v>8</v>
      </c>
      <c r="N6" s="84">
        <f aca="true" t="shared" si="1" ref="N6:N19">SUM(I6:M6)</f>
        <v>74</v>
      </c>
    </row>
    <row r="7" spans="1:14" ht="15.75" customHeight="1">
      <c r="A7" s="197" t="s">
        <v>65</v>
      </c>
      <c r="B7" s="197" t="s">
        <v>66</v>
      </c>
      <c r="C7" s="26">
        <v>21</v>
      </c>
      <c r="D7" s="26">
        <v>26</v>
      </c>
      <c r="E7" s="26">
        <v>7</v>
      </c>
      <c r="F7" s="26">
        <v>5</v>
      </c>
      <c r="G7" s="80">
        <v>6</v>
      </c>
      <c r="H7" s="84">
        <f t="shared" si="0"/>
        <v>65</v>
      </c>
      <c r="I7" s="81">
        <v>25</v>
      </c>
      <c r="J7" s="26">
        <v>28</v>
      </c>
      <c r="K7" s="26">
        <v>6</v>
      </c>
      <c r="L7" s="26">
        <v>6</v>
      </c>
      <c r="M7" s="80">
        <v>7</v>
      </c>
      <c r="N7" s="84">
        <f t="shared" si="1"/>
        <v>72</v>
      </c>
    </row>
    <row r="8" spans="1:14" ht="15.75" customHeight="1">
      <c r="A8" s="197" t="s">
        <v>77</v>
      </c>
      <c r="B8" s="197" t="s">
        <v>78</v>
      </c>
      <c r="C8" s="26">
        <v>0</v>
      </c>
      <c r="D8" s="26">
        <v>0</v>
      </c>
      <c r="E8" s="26">
        <v>0</v>
      </c>
      <c r="F8" s="26">
        <v>0</v>
      </c>
      <c r="G8" s="80">
        <v>0</v>
      </c>
      <c r="H8" s="84">
        <f t="shared" si="0"/>
        <v>0</v>
      </c>
      <c r="I8" s="81">
        <v>21</v>
      </c>
      <c r="J8" s="26">
        <v>23</v>
      </c>
      <c r="K8" s="26">
        <v>8</v>
      </c>
      <c r="L8" s="26">
        <v>5</v>
      </c>
      <c r="M8" s="80">
        <v>6</v>
      </c>
      <c r="N8" s="84">
        <f t="shared" si="1"/>
        <v>63</v>
      </c>
    </row>
    <row r="9" spans="1:14" ht="15.75" customHeight="1">
      <c r="A9" s="197" t="s">
        <v>69</v>
      </c>
      <c r="B9" s="197" t="s">
        <v>70</v>
      </c>
      <c r="C9" s="26">
        <v>0</v>
      </c>
      <c r="D9" s="26">
        <v>0</v>
      </c>
      <c r="E9" s="26">
        <v>0</v>
      </c>
      <c r="F9" s="26">
        <v>0</v>
      </c>
      <c r="G9" s="80">
        <v>0</v>
      </c>
      <c r="H9" s="84">
        <f t="shared" si="0"/>
        <v>0</v>
      </c>
      <c r="I9" s="81">
        <v>23</v>
      </c>
      <c r="J9" s="26">
        <v>26</v>
      </c>
      <c r="K9" s="26">
        <v>7</v>
      </c>
      <c r="L9" s="26">
        <v>7</v>
      </c>
      <c r="M9" s="80">
        <v>7</v>
      </c>
      <c r="N9" s="84">
        <f t="shared" si="1"/>
        <v>70</v>
      </c>
    </row>
    <row r="10" spans="1:14" ht="15.75" customHeight="1">
      <c r="A10" s="197" t="s">
        <v>67</v>
      </c>
      <c r="B10" s="197" t="s">
        <v>68</v>
      </c>
      <c r="C10" s="26">
        <v>0</v>
      </c>
      <c r="D10" s="26">
        <v>0</v>
      </c>
      <c r="E10" s="26">
        <v>0</v>
      </c>
      <c r="F10" s="26">
        <v>0</v>
      </c>
      <c r="G10" s="80">
        <v>0</v>
      </c>
      <c r="H10" s="84">
        <f t="shared" si="0"/>
        <v>0</v>
      </c>
      <c r="I10" s="81">
        <v>23</v>
      </c>
      <c r="J10" s="26">
        <v>26</v>
      </c>
      <c r="K10" s="26">
        <v>7</v>
      </c>
      <c r="L10" s="26">
        <v>8</v>
      </c>
      <c r="M10" s="80">
        <v>9</v>
      </c>
      <c r="N10" s="84">
        <f t="shared" si="1"/>
        <v>73</v>
      </c>
    </row>
    <row r="11" spans="1:14" ht="15.75" customHeight="1">
      <c r="A11" s="197" t="s">
        <v>63</v>
      </c>
      <c r="B11" s="197" t="s">
        <v>64</v>
      </c>
      <c r="C11" s="26">
        <v>31</v>
      </c>
      <c r="D11" s="26">
        <v>34</v>
      </c>
      <c r="E11" s="26">
        <v>8</v>
      </c>
      <c r="F11" s="26">
        <v>7</v>
      </c>
      <c r="G11" s="80">
        <v>8</v>
      </c>
      <c r="H11" s="84">
        <f t="shared" si="0"/>
        <v>88</v>
      </c>
      <c r="I11" s="81">
        <v>30</v>
      </c>
      <c r="J11" s="26">
        <v>34</v>
      </c>
      <c r="K11" s="26">
        <v>8</v>
      </c>
      <c r="L11" s="26">
        <v>8</v>
      </c>
      <c r="M11" s="80">
        <v>7</v>
      </c>
      <c r="N11" s="84">
        <f t="shared" si="1"/>
        <v>87</v>
      </c>
    </row>
    <row r="12" spans="1:14" ht="15.75" customHeight="1">
      <c r="A12" s="197" t="s">
        <v>71</v>
      </c>
      <c r="B12" s="197" t="s">
        <v>72</v>
      </c>
      <c r="C12" s="26">
        <v>28</v>
      </c>
      <c r="D12" s="26">
        <v>32</v>
      </c>
      <c r="E12" s="26">
        <v>8</v>
      </c>
      <c r="F12" s="26">
        <v>7</v>
      </c>
      <c r="G12" s="80">
        <v>7</v>
      </c>
      <c r="H12" s="84">
        <f>SUM(C12:G12)</f>
        <v>82</v>
      </c>
      <c r="I12" s="81">
        <v>31</v>
      </c>
      <c r="J12" s="26">
        <v>34</v>
      </c>
      <c r="K12" s="26">
        <v>8</v>
      </c>
      <c r="L12" s="26">
        <v>7</v>
      </c>
      <c r="M12" s="80">
        <v>9</v>
      </c>
      <c r="N12" s="84">
        <f t="shared" si="1"/>
        <v>89</v>
      </c>
    </row>
    <row r="13" spans="1:14" ht="15.75" customHeight="1">
      <c r="A13" s="198" t="s">
        <v>56</v>
      </c>
      <c r="B13" s="198" t="s">
        <v>55</v>
      </c>
      <c r="C13" s="26">
        <v>13</v>
      </c>
      <c r="D13" s="26">
        <v>15</v>
      </c>
      <c r="E13" s="26">
        <v>4</v>
      </c>
      <c r="F13" s="26">
        <v>1</v>
      </c>
      <c r="G13" s="80">
        <v>3</v>
      </c>
      <c r="H13" s="84">
        <f t="shared" si="0"/>
        <v>36</v>
      </c>
      <c r="I13" s="81">
        <v>0</v>
      </c>
      <c r="J13" s="26">
        <v>0</v>
      </c>
      <c r="K13" s="26">
        <v>0</v>
      </c>
      <c r="L13" s="26">
        <v>0</v>
      </c>
      <c r="M13" s="80">
        <v>0</v>
      </c>
      <c r="N13" s="84">
        <f t="shared" si="1"/>
        <v>0</v>
      </c>
    </row>
    <row r="14" spans="1:14" ht="15.75" customHeight="1">
      <c r="A14" s="197" t="s">
        <v>51</v>
      </c>
      <c r="B14" s="197" t="s">
        <v>52</v>
      </c>
      <c r="C14" s="26">
        <v>15</v>
      </c>
      <c r="D14" s="26">
        <v>17</v>
      </c>
      <c r="E14" s="26">
        <v>3</v>
      </c>
      <c r="F14" s="26">
        <v>3</v>
      </c>
      <c r="G14" s="80">
        <v>3</v>
      </c>
      <c r="H14" s="84">
        <f t="shared" si="0"/>
        <v>41</v>
      </c>
      <c r="I14" s="81">
        <v>26</v>
      </c>
      <c r="J14" s="26">
        <v>31</v>
      </c>
      <c r="K14" s="26">
        <v>6</v>
      </c>
      <c r="L14" s="26">
        <v>8</v>
      </c>
      <c r="M14" s="80">
        <v>8</v>
      </c>
      <c r="N14" s="84">
        <f t="shared" si="1"/>
        <v>79</v>
      </c>
    </row>
    <row r="15" spans="1:14" ht="15.75" customHeight="1">
      <c r="A15" s="199" t="s">
        <v>79</v>
      </c>
      <c r="B15" s="199" t="s">
        <v>80</v>
      </c>
      <c r="C15" s="26">
        <v>28</v>
      </c>
      <c r="D15" s="26">
        <v>27</v>
      </c>
      <c r="E15" s="26">
        <v>6</v>
      </c>
      <c r="F15" s="26">
        <v>4</v>
      </c>
      <c r="G15" s="80">
        <v>5</v>
      </c>
      <c r="H15" s="84">
        <f t="shared" si="0"/>
        <v>70</v>
      </c>
      <c r="I15" s="81">
        <v>30</v>
      </c>
      <c r="J15" s="26">
        <v>31</v>
      </c>
      <c r="K15" s="26">
        <v>6</v>
      </c>
      <c r="L15" s="26">
        <v>9</v>
      </c>
      <c r="M15" s="80">
        <v>9</v>
      </c>
      <c r="N15" s="84">
        <f t="shared" si="1"/>
        <v>85</v>
      </c>
    </row>
    <row r="16" spans="1:14" ht="15.75" customHeight="1">
      <c r="A16" s="197" t="s">
        <v>61</v>
      </c>
      <c r="B16" s="197" t="s">
        <v>62</v>
      </c>
      <c r="C16" s="26">
        <v>31</v>
      </c>
      <c r="D16" s="26">
        <v>29</v>
      </c>
      <c r="E16" s="26">
        <v>8</v>
      </c>
      <c r="F16" s="26">
        <v>9</v>
      </c>
      <c r="G16" s="80">
        <v>9</v>
      </c>
      <c r="H16" s="84">
        <f t="shared" si="0"/>
        <v>86</v>
      </c>
      <c r="I16" s="81">
        <v>32</v>
      </c>
      <c r="J16" s="26">
        <v>32</v>
      </c>
      <c r="K16" s="26">
        <v>8</v>
      </c>
      <c r="L16" s="26">
        <v>8</v>
      </c>
      <c r="M16" s="80">
        <v>7</v>
      </c>
      <c r="N16" s="84">
        <f t="shared" si="1"/>
        <v>87</v>
      </c>
    </row>
    <row r="17" spans="1:14" ht="15.75" customHeight="1">
      <c r="A17" s="197" t="s">
        <v>53</v>
      </c>
      <c r="B17" s="197" t="s">
        <v>54</v>
      </c>
      <c r="C17" s="26"/>
      <c r="D17" s="26"/>
      <c r="E17" s="26"/>
      <c r="F17" s="26"/>
      <c r="G17" s="80"/>
      <c r="H17" s="84">
        <f t="shared" si="0"/>
        <v>0</v>
      </c>
      <c r="I17" s="81"/>
      <c r="J17" s="26"/>
      <c r="K17" s="26"/>
      <c r="L17" s="26"/>
      <c r="M17" s="80"/>
      <c r="N17" s="84">
        <f t="shared" si="1"/>
        <v>0</v>
      </c>
    </row>
    <row r="18" spans="1:14" ht="15.75" customHeight="1">
      <c r="A18" s="197" t="s">
        <v>75</v>
      </c>
      <c r="B18" s="197" t="s">
        <v>76</v>
      </c>
      <c r="C18" s="26">
        <v>29</v>
      </c>
      <c r="D18" s="26">
        <v>30</v>
      </c>
      <c r="E18" s="26">
        <v>8</v>
      </c>
      <c r="F18" s="26">
        <v>7</v>
      </c>
      <c r="G18" s="80">
        <v>8</v>
      </c>
      <c r="H18" s="84">
        <f t="shared" si="0"/>
        <v>82</v>
      </c>
      <c r="I18" s="81">
        <v>30</v>
      </c>
      <c r="J18" s="26">
        <v>33</v>
      </c>
      <c r="K18" s="26">
        <v>9</v>
      </c>
      <c r="L18" s="26">
        <v>7</v>
      </c>
      <c r="M18" s="80">
        <v>9</v>
      </c>
      <c r="N18" s="84">
        <f t="shared" si="1"/>
        <v>88</v>
      </c>
    </row>
    <row r="19" spans="1:14" ht="15.75" customHeight="1">
      <c r="A19" s="197" t="s">
        <v>59</v>
      </c>
      <c r="B19" s="197" t="s">
        <v>60</v>
      </c>
      <c r="C19" s="26">
        <v>30</v>
      </c>
      <c r="D19" s="26">
        <v>33</v>
      </c>
      <c r="E19" s="26">
        <v>9</v>
      </c>
      <c r="F19" s="26">
        <v>7</v>
      </c>
      <c r="G19" s="80">
        <v>9</v>
      </c>
      <c r="H19" s="84">
        <f>SUM(C19:G19)</f>
        <v>88</v>
      </c>
      <c r="I19" s="81">
        <v>31</v>
      </c>
      <c r="J19" s="26">
        <v>34</v>
      </c>
      <c r="K19" s="26">
        <v>8</v>
      </c>
      <c r="L19" s="26">
        <v>8</v>
      </c>
      <c r="M19" s="80">
        <v>7</v>
      </c>
      <c r="N19" s="84">
        <f t="shared" si="1"/>
        <v>88</v>
      </c>
    </row>
    <row r="20" spans="1:14" ht="15.75" customHeight="1">
      <c r="A20" s="197" t="s">
        <v>57</v>
      </c>
      <c r="B20" s="197" t="s">
        <v>58</v>
      </c>
      <c r="C20" s="26">
        <v>30</v>
      </c>
      <c r="D20" s="26">
        <v>32</v>
      </c>
      <c r="E20" s="26">
        <v>6</v>
      </c>
      <c r="F20" s="26">
        <v>7</v>
      </c>
      <c r="G20" s="80">
        <v>7</v>
      </c>
      <c r="H20" s="84">
        <f aca="true" t="shared" si="2" ref="H20:H32">SUM(C20:G20)</f>
        <v>82</v>
      </c>
      <c r="I20" s="81">
        <v>0</v>
      </c>
      <c r="J20" s="26">
        <v>0</v>
      </c>
      <c r="K20" s="26">
        <v>0</v>
      </c>
      <c r="L20" s="26">
        <v>0</v>
      </c>
      <c r="M20" s="80">
        <v>0</v>
      </c>
      <c r="N20" s="84">
        <f aca="true" t="shared" si="3" ref="N20:N32">SUM(I20:M20)</f>
        <v>0</v>
      </c>
    </row>
    <row r="21" spans="1:16" ht="15.75" customHeight="1">
      <c r="A21" s="140"/>
      <c r="B21" s="142"/>
      <c r="C21" s="26"/>
      <c r="D21" s="26"/>
      <c r="E21" s="26"/>
      <c r="F21" s="26"/>
      <c r="G21" s="80"/>
      <c r="H21" s="84">
        <f t="shared" si="2"/>
        <v>0</v>
      </c>
      <c r="I21" s="81"/>
      <c r="J21" s="26"/>
      <c r="K21" s="26"/>
      <c r="L21" s="26"/>
      <c r="M21" s="80"/>
      <c r="N21" s="84">
        <f t="shared" si="3"/>
        <v>0</v>
      </c>
      <c r="O21" s="75"/>
      <c r="P21" s="75"/>
    </row>
    <row r="22" spans="1:14" s="75" customFormat="1" ht="15.75" customHeight="1">
      <c r="A22" s="141"/>
      <c r="B22" s="142"/>
      <c r="C22" s="26"/>
      <c r="D22" s="26"/>
      <c r="E22" s="26"/>
      <c r="F22" s="26"/>
      <c r="G22" s="80"/>
      <c r="H22" s="84">
        <f t="shared" si="2"/>
        <v>0</v>
      </c>
      <c r="I22" s="81"/>
      <c r="J22" s="26"/>
      <c r="K22" s="26"/>
      <c r="L22" s="26"/>
      <c r="M22" s="80"/>
      <c r="N22" s="84">
        <f t="shared" si="3"/>
        <v>0</v>
      </c>
    </row>
    <row r="23" spans="1:14" s="75" customFormat="1" ht="15.75" customHeight="1">
      <c r="A23" s="140"/>
      <c r="B23" s="142"/>
      <c r="C23" s="26"/>
      <c r="D23" s="26"/>
      <c r="E23" s="26"/>
      <c r="F23" s="26"/>
      <c r="G23" s="80"/>
      <c r="H23" s="84">
        <f t="shared" si="2"/>
        <v>0</v>
      </c>
      <c r="I23" s="81"/>
      <c r="J23" s="26"/>
      <c r="K23" s="26"/>
      <c r="L23" s="26"/>
      <c r="M23" s="80"/>
      <c r="N23" s="84">
        <f t="shared" si="3"/>
        <v>0</v>
      </c>
    </row>
    <row r="24" spans="1:14" s="75" customFormat="1" ht="15.75" customHeight="1">
      <c r="A24" s="140"/>
      <c r="B24" s="142"/>
      <c r="C24" s="26"/>
      <c r="D24" s="26"/>
      <c r="E24" s="26"/>
      <c r="F24" s="26"/>
      <c r="G24" s="80"/>
      <c r="H24" s="84">
        <f t="shared" si="2"/>
        <v>0</v>
      </c>
      <c r="I24" s="81"/>
      <c r="J24" s="26"/>
      <c r="K24" s="26"/>
      <c r="L24" s="26"/>
      <c r="M24" s="80"/>
      <c r="N24" s="84">
        <f t="shared" si="3"/>
        <v>0</v>
      </c>
    </row>
    <row r="25" spans="1:14" s="75" customFormat="1" ht="15.75" customHeight="1">
      <c r="A25" s="73"/>
      <c r="B25" s="86"/>
      <c r="C25" s="26"/>
      <c r="D25" s="26"/>
      <c r="E25" s="26"/>
      <c r="F25" s="26"/>
      <c r="G25" s="80"/>
      <c r="H25" s="84">
        <f t="shared" si="2"/>
        <v>0</v>
      </c>
      <c r="I25" s="81"/>
      <c r="J25" s="26"/>
      <c r="K25" s="26"/>
      <c r="L25" s="26"/>
      <c r="M25" s="80"/>
      <c r="N25" s="84">
        <f t="shared" si="3"/>
        <v>0</v>
      </c>
    </row>
    <row r="26" spans="1:14" s="75" customFormat="1" ht="15.75" customHeight="1">
      <c r="A26" s="95"/>
      <c r="B26" s="87"/>
      <c r="C26" s="26"/>
      <c r="D26" s="26"/>
      <c r="E26" s="26"/>
      <c r="F26" s="26"/>
      <c r="G26" s="80"/>
      <c r="H26" s="84">
        <f t="shared" si="2"/>
        <v>0</v>
      </c>
      <c r="I26" s="81"/>
      <c r="J26" s="26"/>
      <c r="K26" s="26"/>
      <c r="L26" s="26"/>
      <c r="M26" s="80"/>
      <c r="N26" s="84">
        <f t="shared" si="3"/>
        <v>0</v>
      </c>
    </row>
    <row r="27" spans="1:14" s="75" customFormat="1" ht="15.75" customHeight="1">
      <c r="A27" s="96"/>
      <c r="B27" s="94"/>
      <c r="C27" s="26"/>
      <c r="D27" s="26"/>
      <c r="E27" s="26"/>
      <c r="F27" s="26"/>
      <c r="G27" s="80"/>
      <c r="H27" s="84">
        <f t="shared" si="2"/>
        <v>0</v>
      </c>
      <c r="I27" s="81"/>
      <c r="J27" s="26"/>
      <c r="K27" s="26"/>
      <c r="L27" s="26"/>
      <c r="M27" s="80"/>
      <c r="N27" s="84">
        <f t="shared" si="3"/>
        <v>0</v>
      </c>
    </row>
    <row r="28" spans="1:14" s="75" customFormat="1" ht="15.75" customHeight="1">
      <c r="A28" s="96"/>
      <c r="B28" s="94"/>
      <c r="C28" s="26"/>
      <c r="D28" s="26"/>
      <c r="E28" s="26"/>
      <c r="F28" s="26"/>
      <c r="G28" s="80"/>
      <c r="H28" s="84">
        <f t="shared" si="2"/>
        <v>0</v>
      </c>
      <c r="I28" s="81"/>
      <c r="J28" s="26"/>
      <c r="K28" s="26"/>
      <c r="L28" s="26"/>
      <c r="M28" s="80"/>
      <c r="N28" s="84">
        <f t="shared" si="3"/>
        <v>0</v>
      </c>
    </row>
    <row r="29" spans="1:14" s="75" customFormat="1" ht="15.75" customHeight="1">
      <c r="A29" s="96"/>
      <c r="B29" s="94"/>
      <c r="C29" s="26"/>
      <c r="D29" s="26"/>
      <c r="E29" s="26"/>
      <c r="F29" s="26"/>
      <c r="G29" s="80"/>
      <c r="H29" s="84">
        <f t="shared" si="2"/>
        <v>0</v>
      </c>
      <c r="I29" s="81"/>
      <c r="J29" s="26"/>
      <c r="K29" s="26"/>
      <c r="L29" s="26"/>
      <c r="M29" s="80"/>
      <c r="N29" s="84">
        <f t="shared" si="3"/>
        <v>0</v>
      </c>
    </row>
    <row r="30" spans="1:14" s="75" customFormat="1" ht="15.75" customHeight="1">
      <c r="A30" s="96"/>
      <c r="B30" s="94"/>
      <c r="C30" s="26"/>
      <c r="D30" s="26"/>
      <c r="E30" s="26"/>
      <c r="F30" s="26"/>
      <c r="G30" s="80"/>
      <c r="H30" s="84">
        <f t="shared" si="2"/>
        <v>0</v>
      </c>
      <c r="I30" s="81"/>
      <c r="J30" s="26"/>
      <c r="K30" s="26"/>
      <c r="L30" s="26"/>
      <c r="M30" s="80"/>
      <c r="N30" s="84">
        <f t="shared" si="3"/>
        <v>0</v>
      </c>
    </row>
    <row r="31" spans="1:14" s="75" customFormat="1" ht="15.75" customHeight="1">
      <c r="A31" s="96"/>
      <c r="B31" s="94"/>
      <c r="C31" s="26"/>
      <c r="D31" s="26"/>
      <c r="E31" s="26"/>
      <c r="F31" s="26"/>
      <c r="G31" s="80"/>
      <c r="H31" s="84">
        <f t="shared" si="2"/>
        <v>0</v>
      </c>
      <c r="I31" s="81"/>
      <c r="J31" s="26"/>
      <c r="K31" s="26"/>
      <c r="L31" s="26"/>
      <c r="M31" s="80"/>
      <c r="N31" s="84">
        <f t="shared" si="3"/>
        <v>0</v>
      </c>
    </row>
    <row r="32" spans="1:14" s="75" customFormat="1" ht="15.75" customHeight="1" thickBot="1">
      <c r="A32" s="147"/>
      <c r="B32" s="148"/>
      <c r="C32" s="149"/>
      <c r="D32" s="149"/>
      <c r="E32" s="149"/>
      <c r="F32" s="149"/>
      <c r="G32" s="137"/>
      <c r="H32" s="150">
        <f t="shared" si="2"/>
        <v>0</v>
      </c>
      <c r="I32" s="138"/>
      <c r="J32" s="149"/>
      <c r="K32" s="149"/>
      <c r="L32" s="149"/>
      <c r="M32" s="137"/>
      <c r="N32" s="150">
        <f t="shared" si="3"/>
        <v>0</v>
      </c>
    </row>
    <row r="33" spans="1:14" ht="14.25">
      <c r="A33" s="146" t="s">
        <v>45</v>
      </c>
      <c r="C33" t="s">
        <v>46</v>
      </c>
      <c r="N33" s="157">
        <v>44443</v>
      </c>
    </row>
  </sheetData>
  <sheetProtection/>
  <mergeCells count="6">
    <mergeCell ref="A1:L1"/>
    <mergeCell ref="A2:A4"/>
    <mergeCell ref="C2:G2"/>
    <mergeCell ref="I2:M2"/>
    <mergeCell ref="E3:G3"/>
    <mergeCell ref="K3:M3"/>
  </mergeCells>
  <printOptions/>
  <pageMargins left="1.220472440944882" right="0.2362204724409449" top="0.7480314960629921" bottom="0.7480314960629921" header="0.31496062992125984" footer="0.31496062992125984"/>
  <pageSetup fitToHeight="0" fitToWidth="1" horizontalDpi="300" verticalDpi="300" orientation="landscape" paperSize="9" scale="89" r:id="rId2"/>
  <headerFooter>
    <oddHeader>&amp;L&amp;G&amp;C&amp;"Arial,Bold"&amp;13Atoy Baltic Pro Drift Championship  
 Superfinaalid 2021
PRO&amp;R&amp;G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9"/>
  <sheetViews>
    <sheetView view="pageLayout" zoomScale="70" zoomScaleNormal="70" zoomScalePageLayoutView="70" workbookViewId="0" topLeftCell="G1">
      <selection activeCell="S20" sqref="S20"/>
    </sheetView>
  </sheetViews>
  <sheetFormatPr defaultColWidth="9.140625" defaultRowHeight="15"/>
  <cols>
    <col min="1" max="1" width="10.00390625" style="0" customWidth="1"/>
    <col min="2" max="2" width="18.8515625" style="0" customWidth="1"/>
    <col min="3" max="3" width="33.8515625" style="0" customWidth="1"/>
    <col min="4" max="4" width="12.7109375" style="0" customWidth="1"/>
    <col min="5" max="5" width="12.57421875" style="0" customWidth="1"/>
    <col min="6" max="6" width="17.8515625" style="0" customWidth="1"/>
    <col min="19" max="19" width="12.7109375" style="163" customWidth="1"/>
    <col min="20" max="20" width="10.140625" style="0" customWidth="1"/>
    <col min="21" max="21" width="30.7109375" style="0" customWidth="1"/>
    <col min="22" max="24" width="15.7109375" style="0" customWidth="1"/>
  </cols>
  <sheetData>
    <row r="1" spans="1:24" ht="44.25" customHeight="1">
      <c r="A1" s="63"/>
      <c r="B1" s="64" t="s">
        <v>37</v>
      </c>
      <c r="C1" s="65"/>
      <c r="D1" s="65"/>
      <c r="E1" s="65"/>
      <c r="F1" s="65"/>
      <c r="S1" s="224" t="s">
        <v>38</v>
      </c>
      <c r="T1" s="224"/>
      <c r="U1" s="224"/>
      <c r="V1" s="224"/>
      <c r="W1" s="224"/>
      <c r="X1" s="224"/>
    </row>
    <row r="2" spans="1:24" ht="30">
      <c r="A2" s="133" t="s">
        <v>9</v>
      </c>
      <c r="B2" s="200" t="s">
        <v>27</v>
      </c>
      <c r="C2" s="66" t="s">
        <v>26</v>
      </c>
      <c r="D2" s="67" t="s">
        <v>2</v>
      </c>
      <c r="E2" s="67" t="s">
        <v>3</v>
      </c>
      <c r="F2" s="67" t="s">
        <v>0</v>
      </c>
      <c r="S2" s="161" t="s">
        <v>9</v>
      </c>
      <c r="T2" s="143" t="s">
        <v>27</v>
      </c>
      <c r="U2" s="66" t="s">
        <v>26</v>
      </c>
      <c r="V2" s="67" t="s">
        <v>2</v>
      </c>
      <c r="W2" s="67" t="s">
        <v>3</v>
      </c>
      <c r="X2" s="67" t="s">
        <v>0</v>
      </c>
    </row>
    <row r="3" spans="1:24" ht="14.25">
      <c r="A3" s="68">
        <v>1</v>
      </c>
      <c r="B3" s="197" t="s">
        <v>73</v>
      </c>
      <c r="C3" s="197" t="s">
        <v>74</v>
      </c>
      <c r="D3" s="69">
        <f>VLOOKUP(qual!$B3,Data!$A$5:$N$32,8,FALSE)</f>
        <v>82</v>
      </c>
      <c r="E3" s="69">
        <f>VLOOKUP(qual!$B3,Data!$A$5:$N$32,14,FALSE)</f>
        <v>85</v>
      </c>
      <c r="F3" s="70">
        <f aca="true" t="shared" si="0" ref="F3:F42">MAX(D3:E3)</f>
        <v>85</v>
      </c>
      <c r="S3" s="162">
        <v>1</v>
      </c>
      <c r="T3" s="197" t="s">
        <v>71</v>
      </c>
      <c r="U3" s="197" t="s">
        <v>72</v>
      </c>
      <c r="V3" s="69">
        <f>VLOOKUP(qual!$B10,Data!$A$5:$N$32,8,FALSE)</f>
        <v>82</v>
      </c>
      <c r="W3" s="69">
        <f>VLOOKUP(qual!$B10,Data!$A$5:$N$32,14,FALSE)</f>
        <v>89</v>
      </c>
      <c r="X3" s="70">
        <f aca="true" t="shared" si="1" ref="X3:X17">MAX(V3:W3)</f>
        <v>89</v>
      </c>
    </row>
    <row r="4" spans="1:24" ht="14.25">
      <c r="A4" s="68">
        <v>2</v>
      </c>
      <c r="B4" s="197" t="s">
        <v>49</v>
      </c>
      <c r="C4" s="197" t="s">
        <v>50</v>
      </c>
      <c r="D4" s="69">
        <f>VLOOKUP(qual!$B4,Data!$A$5:$N$32,8,FALSE)</f>
        <v>0</v>
      </c>
      <c r="E4" s="69">
        <f>VLOOKUP(qual!$B4,Data!$A$5:$N$32,14,FALSE)</f>
        <v>74</v>
      </c>
      <c r="F4" s="70">
        <f t="shared" si="0"/>
        <v>74</v>
      </c>
      <c r="S4" s="162">
        <v>2</v>
      </c>
      <c r="T4" s="197" t="s">
        <v>59</v>
      </c>
      <c r="U4" s="197" t="s">
        <v>60</v>
      </c>
      <c r="V4" s="69">
        <f>VLOOKUP(qual!$B17,Data!$A$5:$N$32,8,FALSE)</f>
        <v>88</v>
      </c>
      <c r="W4" s="69">
        <f>VLOOKUP(qual!$B17,Data!$A$5:$N$32,14,FALSE)</f>
        <v>88</v>
      </c>
      <c r="X4" s="70">
        <f t="shared" si="1"/>
        <v>88</v>
      </c>
    </row>
    <row r="5" spans="1:24" ht="14.25">
      <c r="A5" s="68">
        <v>3</v>
      </c>
      <c r="B5" s="197" t="s">
        <v>65</v>
      </c>
      <c r="C5" s="197" t="s">
        <v>66</v>
      </c>
      <c r="D5" s="69">
        <f>VLOOKUP(qual!$B5,Data!$A$5:$N$32,8,FALSE)</f>
        <v>65</v>
      </c>
      <c r="E5" s="69">
        <f>VLOOKUP(qual!$B5,Data!$A$5:$N$32,14,FALSE)</f>
        <v>72</v>
      </c>
      <c r="F5" s="70">
        <f t="shared" si="0"/>
        <v>72</v>
      </c>
      <c r="S5" s="162">
        <v>3</v>
      </c>
      <c r="T5" s="197" t="s">
        <v>63</v>
      </c>
      <c r="U5" s="197" t="s">
        <v>64</v>
      </c>
      <c r="V5" s="69">
        <f>VLOOKUP(qual!$B9,Data!$A$5:$N$32,8,FALSE)</f>
        <v>88</v>
      </c>
      <c r="W5" s="69">
        <f>VLOOKUP(qual!$B9,Data!$A$5:$N$32,14,FALSE)</f>
        <v>87</v>
      </c>
      <c r="X5" s="70">
        <f t="shared" si="1"/>
        <v>88</v>
      </c>
    </row>
    <row r="6" spans="1:24" ht="14.25">
      <c r="A6" s="68">
        <v>4</v>
      </c>
      <c r="B6" s="197" t="s">
        <v>77</v>
      </c>
      <c r="C6" s="197" t="s">
        <v>78</v>
      </c>
      <c r="D6" s="69">
        <f>VLOOKUP(qual!$B6,Data!$A$5:$N$32,8,FALSE)</f>
        <v>0</v>
      </c>
      <c r="E6" s="69">
        <f>VLOOKUP(qual!$B6,Data!$A$5:$N$32,14,FALSE)</f>
        <v>63</v>
      </c>
      <c r="F6" s="70">
        <f t="shared" si="0"/>
        <v>63</v>
      </c>
      <c r="S6" s="162">
        <v>4</v>
      </c>
      <c r="T6" s="197" t="s">
        <v>75</v>
      </c>
      <c r="U6" s="197" t="s">
        <v>76</v>
      </c>
      <c r="V6" s="69">
        <f>VLOOKUP(qual!$B16,Data!$A$5:$N$32,8,FALSE)</f>
        <v>82</v>
      </c>
      <c r="W6" s="69">
        <f>VLOOKUP(qual!$B16,Data!$A$5:$N$32,14,FALSE)</f>
        <v>88</v>
      </c>
      <c r="X6" s="70">
        <f t="shared" si="1"/>
        <v>88</v>
      </c>
    </row>
    <row r="7" spans="1:24" ht="14.25">
      <c r="A7" s="68">
        <v>5</v>
      </c>
      <c r="B7" s="197" t="s">
        <v>69</v>
      </c>
      <c r="C7" s="197" t="s">
        <v>70</v>
      </c>
      <c r="D7" s="69">
        <f>VLOOKUP(qual!$B7,Data!$A$5:$N$32,8,FALSE)</f>
        <v>0</v>
      </c>
      <c r="E7" s="69">
        <f>VLOOKUP(qual!$B7,Data!$A$5:$N$32,14,FALSE)</f>
        <v>70</v>
      </c>
      <c r="F7" s="70">
        <f t="shared" si="0"/>
        <v>70</v>
      </c>
      <c r="S7" s="162">
        <v>5</v>
      </c>
      <c r="T7" s="197" t="s">
        <v>61</v>
      </c>
      <c r="U7" s="197" t="s">
        <v>62</v>
      </c>
      <c r="V7" s="69">
        <f>VLOOKUP(qual!$B14,Data!$A$5:$N$32,8,FALSE)</f>
        <v>86</v>
      </c>
      <c r="W7" s="69">
        <f>VLOOKUP(qual!$B14,Data!$A$5:$N$32,14,FALSE)</f>
        <v>87</v>
      </c>
      <c r="X7" s="70">
        <f t="shared" si="1"/>
        <v>87</v>
      </c>
    </row>
    <row r="8" spans="1:24" ht="14.25">
      <c r="A8" s="68">
        <v>6</v>
      </c>
      <c r="B8" s="197" t="s">
        <v>67</v>
      </c>
      <c r="C8" s="197" t="s">
        <v>68</v>
      </c>
      <c r="D8" s="69">
        <f>VLOOKUP(qual!$B8,Data!$A$5:$N$32,8,FALSE)</f>
        <v>0</v>
      </c>
      <c r="E8" s="69">
        <f>VLOOKUP(qual!$B8,Data!$A$5:$N$32,14,FALSE)</f>
        <v>73</v>
      </c>
      <c r="F8" s="70">
        <f t="shared" si="0"/>
        <v>73</v>
      </c>
      <c r="S8" s="162">
        <v>6</v>
      </c>
      <c r="T8" s="197" t="s">
        <v>73</v>
      </c>
      <c r="U8" s="197" t="s">
        <v>74</v>
      </c>
      <c r="V8" s="69">
        <f>VLOOKUP(qual!$B3,Data!$A$5:$N$32,8,FALSE)</f>
        <v>82</v>
      </c>
      <c r="W8" s="69">
        <f>VLOOKUP(qual!$B3,Data!$A$5:$N$32,14,FALSE)</f>
        <v>85</v>
      </c>
      <c r="X8" s="70">
        <f t="shared" si="1"/>
        <v>85</v>
      </c>
    </row>
    <row r="9" spans="1:24" ht="14.25">
      <c r="A9" s="68">
        <v>7</v>
      </c>
      <c r="B9" s="197" t="s">
        <v>63</v>
      </c>
      <c r="C9" s="197" t="s">
        <v>64</v>
      </c>
      <c r="D9" s="69">
        <f>VLOOKUP(qual!$B9,Data!$A$5:$N$32,8,FALSE)</f>
        <v>88</v>
      </c>
      <c r="E9" s="69">
        <f>VLOOKUP(qual!$B9,Data!$A$5:$N$32,14,FALSE)</f>
        <v>87</v>
      </c>
      <c r="F9" s="70">
        <f t="shared" si="0"/>
        <v>88</v>
      </c>
      <c r="S9" s="162">
        <v>7</v>
      </c>
      <c r="T9" s="199" t="s">
        <v>79</v>
      </c>
      <c r="U9" s="199" t="s">
        <v>80</v>
      </c>
      <c r="V9" s="69">
        <f>VLOOKUP(qual!$B13,Data!$A$5:$N$32,8,FALSE)</f>
        <v>70</v>
      </c>
      <c r="W9" s="69">
        <f>VLOOKUP(qual!$B13,Data!$A$5:$N$32,14,FALSE)</f>
        <v>85</v>
      </c>
      <c r="X9" s="70">
        <f t="shared" si="1"/>
        <v>85</v>
      </c>
    </row>
    <row r="10" spans="1:24" ht="14.25">
      <c r="A10" s="68">
        <v>8</v>
      </c>
      <c r="B10" s="197" t="s">
        <v>71</v>
      </c>
      <c r="C10" s="197" t="s">
        <v>72</v>
      </c>
      <c r="D10" s="69">
        <f>VLOOKUP(qual!$B10,Data!$A$5:$N$32,8,FALSE)</f>
        <v>82</v>
      </c>
      <c r="E10" s="69">
        <f>VLOOKUP(qual!$B10,Data!$A$5:$N$32,14,FALSE)</f>
        <v>89</v>
      </c>
      <c r="F10" s="70">
        <f t="shared" si="0"/>
        <v>89</v>
      </c>
      <c r="S10" s="162">
        <v>8</v>
      </c>
      <c r="T10" s="197" t="s">
        <v>57</v>
      </c>
      <c r="U10" s="197" t="s">
        <v>58</v>
      </c>
      <c r="V10" s="69">
        <f>VLOOKUP(qual!$B18,Data!$A$5:$N$32,8,FALSE)</f>
        <v>82</v>
      </c>
      <c r="W10" s="69">
        <f>VLOOKUP(qual!$B18,Data!$A$5:$N$32,14,FALSE)</f>
        <v>0</v>
      </c>
      <c r="X10" s="70">
        <f t="shared" si="1"/>
        <v>82</v>
      </c>
    </row>
    <row r="11" spans="1:24" ht="14.25">
      <c r="A11" s="68">
        <v>9</v>
      </c>
      <c r="B11" s="198" t="s">
        <v>56</v>
      </c>
      <c r="C11" s="198" t="s">
        <v>55</v>
      </c>
      <c r="D11" s="69">
        <f>VLOOKUP(qual!$B11,Data!$A$5:$N$32,8,FALSE)</f>
        <v>36</v>
      </c>
      <c r="E11" s="69">
        <f>VLOOKUP(qual!$B11,Data!$A$5:$N$32,14,FALSE)</f>
        <v>0</v>
      </c>
      <c r="F11" s="70">
        <f t="shared" si="0"/>
        <v>36</v>
      </c>
      <c r="S11" s="162">
        <v>9</v>
      </c>
      <c r="T11" s="197" t="s">
        <v>51</v>
      </c>
      <c r="U11" s="197" t="s">
        <v>52</v>
      </c>
      <c r="V11" s="69">
        <f>VLOOKUP(qual!$B12,Data!$A$5:$N$32,8,FALSE)</f>
        <v>41</v>
      </c>
      <c r="W11" s="69">
        <f>VLOOKUP(qual!$B12,Data!$A$5:$N$32,14,FALSE)</f>
        <v>79</v>
      </c>
      <c r="X11" s="70">
        <f t="shared" si="1"/>
        <v>79</v>
      </c>
    </row>
    <row r="12" spans="1:24" ht="14.25">
      <c r="A12" s="68">
        <v>10</v>
      </c>
      <c r="B12" s="197" t="s">
        <v>51</v>
      </c>
      <c r="C12" s="197" t="s">
        <v>52</v>
      </c>
      <c r="D12" s="69">
        <f>VLOOKUP(qual!$B12,Data!$A$5:$N$32,8,FALSE)</f>
        <v>41</v>
      </c>
      <c r="E12" s="69">
        <f>VLOOKUP(qual!$B12,Data!$A$5:$N$32,14,FALSE)</f>
        <v>79</v>
      </c>
      <c r="F12" s="70">
        <f t="shared" si="0"/>
        <v>79</v>
      </c>
      <c r="S12" s="162">
        <v>10</v>
      </c>
      <c r="T12" s="197" t="s">
        <v>49</v>
      </c>
      <c r="U12" s="197" t="s">
        <v>50</v>
      </c>
      <c r="V12" s="69">
        <f>VLOOKUP(qual!$B4,Data!$A$5:$N$32,8,FALSE)</f>
        <v>0</v>
      </c>
      <c r="W12" s="69">
        <f>VLOOKUP(qual!$B4,Data!$A$5:$N$32,14,FALSE)</f>
        <v>74</v>
      </c>
      <c r="X12" s="70">
        <f t="shared" si="1"/>
        <v>74</v>
      </c>
    </row>
    <row r="13" spans="1:24" ht="14.25">
      <c r="A13" s="68">
        <v>11</v>
      </c>
      <c r="B13" s="199" t="s">
        <v>79</v>
      </c>
      <c r="C13" s="199" t="s">
        <v>80</v>
      </c>
      <c r="D13" s="69">
        <f>VLOOKUP(qual!$B13,Data!$A$5:$N$32,8,FALSE)</f>
        <v>70</v>
      </c>
      <c r="E13" s="69">
        <f>VLOOKUP(qual!$B13,Data!$A$5:$N$32,14,FALSE)</f>
        <v>85</v>
      </c>
      <c r="F13" s="70">
        <f t="shared" si="0"/>
        <v>85</v>
      </c>
      <c r="S13" s="162">
        <v>11</v>
      </c>
      <c r="T13" s="197" t="s">
        <v>67</v>
      </c>
      <c r="U13" s="197" t="s">
        <v>68</v>
      </c>
      <c r="V13" s="69">
        <f>VLOOKUP(qual!$B8,Data!$A$5:$N$32,8,FALSE)</f>
        <v>0</v>
      </c>
      <c r="W13" s="69">
        <f>VLOOKUP(qual!$B8,Data!$A$5:$N$32,14,FALSE)</f>
        <v>73</v>
      </c>
      <c r="X13" s="70">
        <f t="shared" si="1"/>
        <v>73</v>
      </c>
    </row>
    <row r="14" spans="1:24" ht="14.25">
      <c r="A14" s="68">
        <v>12</v>
      </c>
      <c r="B14" s="197" t="s">
        <v>61</v>
      </c>
      <c r="C14" s="197" t="s">
        <v>62</v>
      </c>
      <c r="D14" s="69">
        <f>VLOOKUP(qual!$B14,Data!$A$5:$N$32,8,FALSE)</f>
        <v>86</v>
      </c>
      <c r="E14" s="69">
        <f>VLOOKUP(qual!$B14,Data!$A$5:$N$32,14,FALSE)</f>
        <v>87</v>
      </c>
      <c r="F14" s="70">
        <f t="shared" si="0"/>
        <v>87</v>
      </c>
      <c r="S14" s="162">
        <v>12</v>
      </c>
      <c r="T14" s="197" t="s">
        <v>65</v>
      </c>
      <c r="U14" s="197" t="s">
        <v>66</v>
      </c>
      <c r="V14" s="69">
        <f>VLOOKUP(qual!$B5,Data!$A$5:$N$32,8,FALSE)</f>
        <v>65</v>
      </c>
      <c r="W14" s="69">
        <f>VLOOKUP(qual!$B5,Data!$A$5:$N$32,14,FALSE)</f>
        <v>72</v>
      </c>
      <c r="X14" s="70">
        <f t="shared" si="1"/>
        <v>72</v>
      </c>
    </row>
    <row r="15" spans="1:24" ht="14.25">
      <c r="A15" s="68">
        <v>13</v>
      </c>
      <c r="B15" s="197" t="s">
        <v>53</v>
      </c>
      <c r="C15" s="197" t="s">
        <v>54</v>
      </c>
      <c r="D15" s="69">
        <f>VLOOKUP(qual!$B15,Data!$A$5:$N$32,8,FALSE)</f>
        <v>0</v>
      </c>
      <c r="E15" s="69">
        <f>VLOOKUP(qual!$B15,Data!$A$5:$N$32,14,FALSE)</f>
        <v>0</v>
      </c>
      <c r="F15" s="70">
        <f t="shared" si="0"/>
        <v>0</v>
      </c>
      <c r="S15" s="162">
        <v>13</v>
      </c>
      <c r="T15" s="197" t="s">
        <v>69</v>
      </c>
      <c r="U15" s="197" t="s">
        <v>70</v>
      </c>
      <c r="V15" s="69">
        <f>VLOOKUP(qual!$B7,Data!$A$5:$N$32,8,FALSE)</f>
        <v>0</v>
      </c>
      <c r="W15" s="69">
        <f>VLOOKUP(qual!$B7,Data!$A$5:$N$32,14,FALSE)</f>
        <v>70</v>
      </c>
      <c r="X15" s="70">
        <f t="shared" si="1"/>
        <v>70</v>
      </c>
    </row>
    <row r="16" spans="1:24" ht="14.25">
      <c r="A16" s="68">
        <v>14</v>
      </c>
      <c r="B16" s="197" t="s">
        <v>75</v>
      </c>
      <c r="C16" s="197" t="s">
        <v>76</v>
      </c>
      <c r="D16" s="69">
        <f>VLOOKUP(qual!$B16,Data!$A$5:$N$32,8,FALSE)</f>
        <v>82</v>
      </c>
      <c r="E16" s="69">
        <f>VLOOKUP(qual!$B16,Data!$A$5:$N$32,14,FALSE)</f>
        <v>88</v>
      </c>
      <c r="F16" s="70">
        <f t="shared" si="0"/>
        <v>88</v>
      </c>
      <c r="S16" s="162">
        <v>14</v>
      </c>
      <c r="T16" s="197" t="s">
        <v>77</v>
      </c>
      <c r="U16" s="197" t="s">
        <v>78</v>
      </c>
      <c r="V16" s="69">
        <f>VLOOKUP(qual!$B6,Data!$A$5:$N$32,8,FALSE)</f>
        <v>0</v>
      </c>
      <c r="W16" s="69">
        <f>VLOOKUP(qual!$B6,Data!$A$5:$N$32,14,FALSE)</f>
        <v>63</v>
      </c>
      <c r="X16" s="70">
        <f t="shared" si="1"/>
        <v>63</v>
      </c>
    </row>
    <row r="17" spans="1:24" ht="14.25">
      <c r="A17" s="68">
        <v>15</v>
      </c>
      <c r="B17" s="197" t="s">
        <v>59</v>
      </c>
      <c r="C17" s="197" t="s">
        <v>60</v>
      </c>
      <c r="D17" s="69">
        <f>VLOOKUP(qual!$B17,Data!$A$5:$N$32,8,FALSE)</f>
        <v>88</v>
      </c>
      <c r="E17" s="69">
        <f>VLOOKUP(qual!$B17,Data!$A$5:$N$32,14,FALSE)</f>
        <v>88</v>
      </c>
      <c r="F17" s="70">
        <f t="shared" si="0"/>
        <v>88</v>
      </c>
      <c r="S17" s="162">
        <v>15</v>
      </c>
      <c r="T17" s="198" t="s">
        <v>56</v>
      </c>
      <c r="U17" s="198" t="s">
        <v>55</v>
      </c>
      <c r="V17" s="202">
        <f>VLOOKUP(qual!$B11,Data!$A$5:$N$32,8,FALSE)</f>
        <v>36</v>
      </c>
      <c r="W17" s="202">
        <f>VLOOKUP(qual!$B11,Data!$A$5:$N$32,14,FALSE)</f>
        <v>0</v>
      </c>
      <c r="X17" s="165">
        <f t="shared" si="1"/>
        <v>36</v>
      </c>
    </row>
    <row r="18" spans="1:24" ht="14.25">
      <c r="A18" s="68">
        <v>16</v>
      </c>
      <c r="B18" s="197" t="s">
        <v>57</v>
      </c>
      <c r="C18" s="197" t="s">
        <v>58</v>
      </c>
      <c r="D18" s="69">
        <f>VLOOKUP(qual!$B18,Data!$A$5:$N$32,8,FALSE)</f>
        <v>82</v>
      </c>
      <c r="E18" s="69">
        <f>VLOOKUP(qual!$B18,Data!$A$5:$N$32,14,FALSE)</f>
        <v>0</v>
      </c>
      <c r="F18" s="70">
        <f t="shared" si="0"/>
        <v>82</v>
      </c>
      <c r="S18" s="181"/>
      <c r="T18" s="201"/>
      <c r="U18" s="201"/>
      <c r="V18" s="183"/>
      <c r="W18" s="183"/>
      <c r="X18" s="183"/>
    </row>
    <row r="19" spans="1:24" ht="15">
      <c r="A19" s="68">
        <v>17</v>
      </c>
      <c r="B19" s="140"/>
      <c r="C19" s="71" t="e">
        <f>VLOOKUP(qual!$B19,Data!$A$5:$N$32,2,FALSE)</f>
        <v>#N/A</v>
      </c>
      <c r="D19" s="69" t="e">
        <f>VLOOKUP(qual!$B19,Data!$A$5:$N$32,8,FALSE)</f>
        <v>#N/A</v>
      </c>
      <c r="E19" s="69" t="e">
        <f>VLOOKUP(qual!$B19,Data!$A$5:$N$32,14,FALSE)</f>
        <v>#N/A</v>
      </c>
      <c r="F19" s="70" t="e">
        <f t="shared" si="0"/>
        <v>#N/A</v>
      </c>
      <c r="S19" s="181"/>
      <c r="T19" s="182"/>
      <c r="U19" s="172"/>
      <c r="V19" s="183"/>
      <c r="W19" s="183"/>
      <c r="X19" s="183"/>
    </row>
    <row r="20" spans="1:24" ht="15">
      <c r="A20" s="68">
        <v>18</v>
      </c>
      <c r="B20" s="141"/>
      <c r="C20" s="71" t="e">
        <f>VLOOKUP(qual!$B20,Data!$A$5:$N$32,2,FALSE)</f>
        <v>#N/A</v>
      </c>
      <c r="D20" s="69" t="e">
        <f>VLOOKUP(qual!$B20,Data!$A$5:$N$32,8,FALSE)</f>
        <v>#N/A</v>
      </c>
      <c r="E20" s="69" t="e">
        <f>VLOOKUP(qual!$B20,Data!$A$5:$N$32,14,FALSE)</f>
        <v>#N/A</v>
      </c>
      <c r="F20" s="70" t="e">
        <f t="shared" si="0"/>
        <v>#N/A</v>
      </c>
      <c r="S20" s="181"/>
      <c r="T20" s="182"/>
      <c r="U20" s="172"/>
      <c r="V20" s="183"/>
      <c r="W20" s="183"/>
      <c r="X20" s="183"/>
    </row>
    <row r="21" spans="1:24" ht="15">
      <c r="A21" s="68">
        <v>19</v>
      </c>
      <c r="B21" s="140"/>
      <c r="C21" s="71" t="e">
        <f>VLOOKUP(qual!$B21,Data!$A$5:$N$32,2,FALSE)</f>
        <v>#N/A</v>
      </c>
      <c r="D21" s="69" t="e">
        <f>VLOOKUP(qual!$B21,Data!$A$5:$N$32,8,FALSE)</f>
        <v>#N/A</v>
      </c>
      <c r="E21" s="69" t="e">
        <f>VLOOKUP(qual!$B21,Data!$A$5:$N$32,14,FALSE)</f>
        <v>#N/A</v>
      </c>
      <c r="F21" s="70" t="e">
        <f t="shared" si="0"/>
        <v>#N/A</v>
      </c>
      <c r="S21" s="181"/>
      <c r="T21" s="182"/>
      <c r="U21" s="172"/>
      <c r="V21" s="183"/>
      <c r="W21" s="183"/>
      <c r="X21" s="183"/>
    </row>
    <row r="22" spans="1:24" ht="15">
      <c r="A22" s="68">
        <v>20</v>
      </c>
      <c r="B22" s="140"/>
      <c r="C22" s="71" t="e">
        <f>VLOOKUP(qual!$B22,Data!$A$5:$N$32,2,FALSE)</f>
        <v>#N/A</v>
      </c>
      <c r="D22" s="69" t="e">
        <f>VLOOKUP(qual!$B22,Data!$A$5:$N$32,8,FALSE)</f>
        <v>#N/A</v>
      </c>
      <c r="E22" s="69" t="e">
        <f>VLOOKUP(qual!$B22,Data!$A$5:$N$32,14,FALSE)</f>
        <v>#N/A</v>
      </c>
      <c r="F22" s="70" t="e">
        <f t="shared" si="0"/>
        <v>#N/A</v>
      </c>
      <c r="S22" s="181"/>
      <c r="T22" s="171"/>
      <c r="U22" s="172"/>
      <c r="V22" s="183"/>
      <c r="W22" s="183"/>
      <c r="X22" s="183"/>
    </row>
    <row r="23" spans="1:24" ht="15">
      <c r="A23" s="68">
        <v>21</v>
      </c>
      <c r="B23" s="87"/>
      <c r="C23" s="71" t="e">
        <f>VLOOKUP(qual!$B23,Data!$A$5:$N$32,2,FALSE)</f>
        <v>#N/A</v>
      </c>
      <c r="D23" s="69" t="e">
        <f>VLOOKUP(qual!$B23,Data!$A$5:$N$32,8,FALSE)</f>
        <v>#N/A</v>
      </c>
      <c r="E23" s="69" t="e">
        <f>VLOOKUP(qual!$B23,Data!$A$5:$N$32,14,FALSE)</f>
        <v>#N/A</v>
      </c>
      <c r="F23" s="70" t="e">
        <f t="shared" si="0"/>
        <v>#N/A</v>
      </c>
      <c r="S23" s="181"/>
      <c r="T23" s="184"/>
      <c r="U23" s="185"/>
      <c r="V23" s="186"/>
      <c r="W23" s="186"/>
      <c r="X23" s="187"/>
    </row>
    <row r="24" spans="1:24" ht="15">
      <c r="A24" s="68">
        <v>22</v>
      </c>
      <c r="B24" s="86"/>
      <c r="C24" s="71" t="e">
        <f>VLOOKUP(qual!$B24,Data!$A$5:$N$32,2,FALSE)</f>
        <v>#N/A</v>
      </c>
      <c r="D24" s="69" t="e">
        <f>VLOOKUP(qual!$B24,Data!$A$5:$N$32,8,FALSE)</f>
        <v>#N/A</v>
      </c>
      <c r="E24" s="69" t="e">
        <f>VLOOKUP(qual!$B24,Data!$A$5:$N$32,14,FALSE)</f>
        <v>#N/A</v>
      </c>
      <c r="F24" s="70" t="e">
        <f t="shared" si="0"/>
        <v>#N/A</v>
      </c>
      <c r="S24" s="181"/>
      <c r="T24" s="184"/>
      <c r="U24" s="188"/>
      <c r="V24" s="189"/>
      <c r="W24" s="189"/>
      <c r="X24" s="184"/>
    </row>
    <row r="25" spans="1:24" ht="15">
      <c r="A25" s="68">
        <v>23</v>
      </c>
      <c r="B25" s="87"/>
      <c r="C25" s="71" t="e">
        <f>VLOOKUP(qual!$B25,Data!$A$5:$N$32,2,FALSE)</f>
        <v>#N/A</v>
      </c>
      <c r="D25" s="69" t="e">
        <f>VLOOKUP(qual!$B25,Data!$A$5:$N$32,8,FALSE)</f>
        <v>#N/A</v>
      </c>
      <c r="E25" s="69" t="e">
        <f>VLOOKUP(qual!$B25,Data!$A$5:$N$32,14,FALSE)</f>
        <v>#N/A</v>
      </c>
      <c r="F25" s="70" t="e">
        <f t="shared" si="0"/>
        <v>#N/A</v>
      </c>
      <c r="S25" s="181"/>
      <c r="T25" s="184"/>
      <c r="U25" s="190"/>
      <c r="V25" s="189"/>
      <c r="W25" s="189"/>
      <c r="X25" s="184"/>
    </row>
    <row r="26" spans="1:24" ht="15">
      <c r="A26" s="68">
        <v>24</v>
      </c>
      <c r="B26" s="87"/>
      <c r="C26" s="71" t="e">
        <f>VLOOKUP(qual!$B26,Data!$A$5:$N$32,2,FALSE)</f>
        <v>#N/A</v>
      </c>
      <c r="D26" s="69" t="e">
        <f>VLOOKUP(qual!$B26,Data!$A$5:$N$32,8,FALSE)</f>
        <v>#N/A</v>
      </c>
      <c r="E26" s="69" t="e">
        <f>VLOOKUP(qual!$B26,Data!$A$5:$N$32,14,FALSE)</f>
        <v>#N/A</v>
      </c>
      <c r="F26" s="70" t="e">
        <f t="shared" si="0"/>
        <v>#N/A</v>
      </c>
      <c r="S26" s="181"/>
      <c r="T26" s="184"/>
      <c r="U26" s="185"/>
      <c r="V26" s="189"/>
      <c r="W26" s="189"/>
      <c r="X26" s="184"/>
    </row>
    <row r="27" spans="1:24" ht="15">
      <c r="A27" s="68">
        <v>25</v>
      </c>
      <c r="B27" s="87"/>
      <c r="C27" s="71" t="e">
        <f>VLOOKUP(qual!$B27,Data!$A$5:$N$32,2,FALSE)</f>
        <v>#N/A</v>
      </c>
      <c r="D27" s="69" t="e">
        <f>VLOOKUP(qual!$B27,Data!$A$5:$N$32,8,FALSE)</f>
        <v>#N/A</v>
      </c>
      <c r="E27" s="69" t="e">
        <f>VLOOKUP(qual!$B27,Data!$A$5:$N$32,14,FALSE)</f>
        <v>#N/A</v>
      </c>
      <c r="F27" s="70" t="e">
        <f t="shared" si="0"/>
        <v>#N/A</v>
      </c>
      <c r="S27" s="181"/>
      <c r="T27" s="184"/>
      <c r="U27" s="191"/>
      <c r="V27" s="189"/>
      <c r="W27" s="189"/>
      <c r="X27" s="184"/>
    </row>
    <row r="28" spans="1:24" ht="15">
      <c r="A28" s="68">
        <v>26</v>
      </c>
      <c r="B28" s="86"/>
      <c r="C28" s="71" t="e">
        <f>VLOOKUP(qual!$B28,Data!$A$5:$N$32,2,FALSE)</f>
        <v>#N/A</v>
      </c>
      <c r="D28" s="69" t="e">
        <f>VLOOKUP(qual!$B28,Data!$A$5:$N$32,8,FALSE)</f>
        <v>#N/A</v>
      </c>
      <c r="E28" s="69" t="e">
        <f>VLOOKUP(qual!$B28,Data!$A$5:$N$32,14,FALSE)</f>
        <v>#N/A</v>
      </c>
      <c r="F28" s="70" t="e">
        <f t="shared" si="0"/>
        <v>#N/A</v>
      </c>
      <c r="S28" s="181"/>
      <c r="T28" s="184"/>
      <c r="U28" s="190"/>
      <c r="V28" s="189"/>
      <c r="W28" s="189"/>
      <c r="X28" s="184"/>
    </row>
    <row r="29" spans="1:24" ht="15">
      <c r="A29" s="68">
        <v>27</v>
      </c>
      <c r="B29" s="87"/>
      <c r="C29" s="71" t="e">
        <f>VLOOKUP(qual!$B29,Data!$A$5:$N$32,2,FALSE)</f>
        <v>#N/A</v>
      </c>
      <c r="D29" s="69" t="e">
        <f>VLOOKUP(qual!$B29,Data!$A$5:$N$32,8,FALSE)</f>
        <v>#N/A</v>
      </c>
      <c r="E29" s="69" t="e">
        <f>VLOOKUP(qual!$B29,Data!$A$5:$N$32,14,FALSE)</f>
        <v>#N/A</v>
      </c>
      <c r="F29" s="70" t="e">
        <f t="shared" si="0"/>
        <v>#N/A</v>
      </c>
      <c r="S29" s="181"/>
      <c r="T29" s="184"/>
      <c r="U29" s="185"/>
      <c r="V29" s="189"/>
      <c r="W29" s="189"/>
      <c r="X29" s="184"/>
    </row>
    <row r="30" spans="1:24" ht="15">
      <c r="A30" s="68">
        <v>28</v>
      </c>
      <c r="B30" s="87"/>
      <c r="C30" s="71" t="e">
        <f>VLOOKUP(qual!$B30,Data!$A$5:$N$32,2,FALSE)</f>
        <v>#N/A</v>
      </c>
      <c r="D30" s="69" t="e">
        <f>VLOOKUP(qual!$B30,Data!$A$5:$N$32,8,FALSE)</f>
        <v>#N/A</v>
      </c>
      <c r="E30" s="69" t="e">
        <f>VLOOKUP(qual!$B30,Data!$A$5:$N$32,14,FALSE)</f>
        <v>#N/A</v>
      </c>
      <c r="F30" s="70" t="e">
        <f t="shared" si="0"/>
        <v>#N/A</v>
      </c>
      <c r="S30" s="181"/>
      <c r="T30" s="184"/>
      <c r="U30" s="185"/>
      <c r="V30" s="189"/>
      <c r="W30" s="189"/>
      <c r="X30" s="184"/>
    </row>
    <row r="31" spans="1:24" ht="15">
      <c r="A31" s="68">
        <v>29</v>
      </c>
      <c r="B31" s="87"/>
      <c r="C31" s="71" t="e">
        <f>VLOOKUP(qual!$B31,Data!$A$5:$N$32,2,FALSE)</f>
        <v>#N/A</v>
      </c>
      <c r="D31" s="69" t="e">
        <f>VLOOKUP(qual!$B31,Data!$A$5:$N$32,8,FALSE)</f>
        <v>#N/A</v>
      </c>
      <c r="E31" s="69" t="e">
        <f>VLOOKUP(qual!$B31,Data!$A$5:$N$32,14,FALSE)</f>
        <v>#N/A</v>
      </c>
      <c r="F31" s="70" t="e">
        <f t="shared" si="0"/>
        <v>#N/A</v>
      </c>
      <c r="S31" s="181"/>
      <c r="T31" s="184"/>
      <c r="U31" s="185"/>
      <c r="V31" s="189"/>
      <c r="W31" s="189"/>
      <c r="X31" s="184"/>
    </row>
    <row r="32" spans="1:24" ht="15">
      <c r="A32" s="68">
        <v>30</v>
      </c>
      <c r="B32" s="86"/>
      <c r="C32" s="71" t="e">
        <f>VLOOKUP(qual!$B32,Data!$A$5:$N$32,2,FALSE)</f>
        <v>#N/A</v>
      </c>
      <c r="D32" s="69" t="e">
        <f>VLOOKUP(qual!$B32,Data!$A$5:$N$32,8,FALSE)</f>
        <v>#N/A</v>
      </c>
      <c r="E32" s="69" t="e">
        <f>VLOOKUP(qual!$B32,Data!$A$5:$N$32,14,FALSE)</f>
        <v>#N/A</v>
      </c>
      <c r="F32" s="70" t="e">
        <f t="shared" si="0"/>
        <v>#N/A</v>
      </c>
      <c r="S32" s="181"/>
      <c r="T32" s="184"/>
      <c r="U32" s="185"/>
      <c r="V32" s="189"/>
      <c r="W32" s="189"/>
      <c r="X32" s="184"/>
    </row>
    <row r="33" spans="1:24" ht="15">
      <c r="A33" s="68">
        <v>31</v>
      </c>
      <c r="B33" s="87"/>
      <c r="C33" s="71" t="e">
        <f>VLOOKUP(qual!$B33,Data!$A$5:$N$32,2,FALSE)</f>
        <v>#N/A</v>
      </c>
      <c r="D33" s="69" t="e">
        <f>VLOOKUP(qual!$B33,Data!$A$5:$N$32,8,FALSE)</f>
        <v>#N/A</v>
      </c>
      <c r="E33" s="69" t="e">
        <f>VLOOKUP(qual!$B33,Data!$A$5:$N$32,14,FALSE)</f>
        <v>#N/A</v>
      </c>
      <c r="F33" s="70" t="e">
        <f t="shared" si="0"/>
        <v>#N/A</v>
      </c>
      <c r="S33" s="181"/>
      <c r="T33" s="184"/>
      <c r="U33" s="185"/>
      <c r="V33" s="189"/>
      <c r="W33" s="189"/>
      <c r="X33" s="184"/>
    </row>
    <row r="34" spans="1:24" ht="15">
      <c r="A34" s="68">
        <v>32</v>
      </c>
      <c r="B34" s="87"/>
      <c r="C34" s="71" t="e">
        <f>VLOOKUP(qual!$B34,Data!$A$5:$N$32,2,FALSE)</f>
        <v>#N/A</v>
      </c>
      <c r="D34" s="69" t="e">
        <f>VLOOKUP(qual!$B34,Data!$A$5:$N$32,8,FALSE)</f>
        <v>#N/A</v>
      </c>
      <c r="E34" s="69" t="e">
        <f>VLOOKUP(qual!$B34,Data!$A$5:$N$32,14,FALSE)</f>
        <v>#N/A</v>
      </c>
      <c r="F34" s="70" t="e">
        <f t="shared" si="0"/>
        <v>#N/A</v>
      </c>
      <c r="S34" s="181"/>
      <c r="T34" s="184"/>
      <c r="U34" s="75"/>
      <c r="V34" s="189"/>
      <c r="W34" s="189"/>
      <c r="X34" s="184"/>
    </row>
    <row r="35" spans="1:24" ht="15">
      <c r="A35" s="68">
        <v>33</v>
      </c>
      <c r="B35" s="86"/>
      <c r="C35" s="71" t="e">
        <f>VLOOKUP(qual!$B35,Data!$A$5:$N$32,2,FALSE)</f>
        <v>#N/A</v>
      </c>
      <c r="D35" s="69" t="e">
        <f>VLOOKUP(qual!$B35,Data!$A$5:$N$32,8,FALSE)</f>
        <v>#N/A</v>
      </c>
      <c r="E35" s="69" t="e">
        <f>VLOOKUP(qual!$B35,Data!$A$5:$N$32,14,FALSE)</f>
        <v>#N/A</v>
      </c>
      <c r="F35" s="70" t="e">
        <f t="shared" si="0"/>
        <v>#N/A</v>
      </c>
      <c r="S35" s="181"/>
      <c r="T35" s="184"/>
      <c r="U35" s="75"/>
      <c r="V35" s="189"/>
      <c r="W35" s="189"/>
      <c r="X35" s="184"/>
    </row>
    <row r="36" spans="1:24" ht="15">
      <c r="A36" s="68">
        <v>34</v>
      </c>
      <c r="B36" s="87"/>
      <c r="C36" s="71" t="e">
        <f>VLOOKUP(qual!$B36,Data!$A$5:$N$32,2,FALSE)</f>
        <v>#N/A</v>
      </c>
      <c r="D36" s="69" t="e">
        <f>VLOOKUP(qual!$B36,Data!$A$5:$N$32,8,FALSE)</f>
        <v>#N/A</v>
      </c>
      <c r="E36" s="69" t="e">
        <f>VLOOKUP(qual!$B36,Data!$A$5:$N$32,14,FALSE)</f>
        <v>#N/A</v>
      </c>
      <c r="F36" s="70" t="e">
        <f t="shared" si="0"/>
        <v>#N/A</v>
      </c>
      <c r="S36" s="181"/>
      <c r="T36" s="184"/>
      <c r="U36" s="191"/>
      <c r="V36" s="189"/>
      <c r="W36" s="189"/>
      <c r="X36" s="184"/>
    </row>
    <row r="37" spans="1:24" ht="15">
      <c r="A37" s="68">
        <v>35</v>
      </c>
      <c r="B37" s="87"/>
      <c r="C37" s="71" t="e">
        <f>VLOOKUP(qual!$B37,Data!$A$5:$N$32,2,FALSE)</f>
        <v>#N/A</v>
      </c>
      <c r="D37" s="69" t="e">
        <f>VLOOKUP(qual!$B37,Data!$A$5:$N$32,8,FALSE)</f>
        <v>#N/A</v>
      </c>
      <c r="E37" s="69" t="e">
        <f>VLOOKUP(qual!$B37,Data!$A$5:$N$32,14,FALSE)</f>
        <v>#N/A</v>
      </c>
      <c r="F37" s="70" t="e">
        <f t="shared" si="0"/>
        <v>#N/A</v>
      </c>
      <c r="S37" s="181"/>
      <c r="T37" s="184"/>
      <c r="U37" s="191"/>
      <c r="V37" s="189"/>
      <c r="W37" s="189"/>
      <c r="X37" s="184"/>
    </row>
    <row r="38" spans="1:24" ht="15">
      <c r="A38" s="68"/>
      <c r="B38" s="62"/>
      <c r="C38" s="71" t="e">
        <f>VLOOKUP(qual!$B38,Data!$A$5:$N$32,2,FALSE)</f>
        <v>#N/A</v>
      </c>
      <c r="D38" s="69" t="e">
        <f>VLOOKUP(qual!$B38,Data!$A$5:$N$32,8,FALSE)</f>
        <v>#N/A</v>
      </c>
      <c r="E38" s="69" t="e">
        <f>VLOOKUP(qual!$B38,Data!$A$5:$N$32,14,FALSE)</f>
        <v>#N/A</v>
      </c>
      <c r="F38" s="70" t="e">
        <f t="shared" si="0"/>
        <v>#N/A</v>
      </c>
      <c r="T38" s="89"/>
      <c r="U38" s="110"/>
      <c r="V38" s="88"/>
      <c r="W38" s="88"/>
      <c r="X38" s="89"/>
    </row>
    <row r="39" spans="1:24" ht="15">
      <c r="A39" s="68"/>
      <c r="B39" s="62"/>
      <c r="C39" s="71" t="e">
        <f>VLOOKUP(qual!$B39,Data!$A$5:$N$32,2,FALSE)</f>
        <v>#N/A</v>
      </c>
      <c r="D39" s="69" t="e">
        <f>VLOOKUP(qual!$B39,Data!$A$5:$N$32,8,FALSE)</f>
        <v>#N/A</v>
      </c>
      <c r="E39" s="69" t="e">
        <f>VLOOKUP(qual!$B39,Data!$A$5:$N$32,14,FALSE)</f>
        <v>#N/A</v>
      </c>
      <c r="F39" s="70" t="e">
        <f t="shared" si="0"/>
        <v>#N/A</v>
      </c>
      <c r="T39" s="89"/>
      <c r="U39" s="27"/>
      <c r="V39" s="88"/>
      <c r="W39" s="88"/>
      <c r="X39" s="89"/>
    </row>
    <row r="40" spans="1:24" ht="15">
      <c r="A40" s="68"/>
      <c r="B40" s="62"/>
      <c r="C40" s="71" t="e">
        <f>VLOOKUP(qual!$B40,Data!$A$5:$N$32,2,FALSE)</f>
        <v>#N/A</v>
      </c>
      <c r="D40" s="69" t="e">
        <f>VLOOKUP(qual!$B40,Data!$A$5:$N$32,8,FALSE)</f>
        <v>#N/A</v>
      </c>
      <c r="E40" s="69" t="e">
        <f>VLOOKUP(qual!$B40,Data!$A$5:$N$32,14,FALSE)</f>
        <v>#N/A</v>
      </c>
      <c r="F40" s="70" t="e">
        <f t="shared" si="0"/>
        <v>#N/A</v>
      </c>
      <c r="T40" s="89"/>
      <c r="U40" s="27"/>
      <c r="V40" s="88"/>
      <c r="W40" s="88"/>
      <c r="X40" s="89"/>
    </row>
    <row r="41" spans="1:24" ht="15">
      <c r="A41" s="68"/>
      <c r="B41" s="62"/>
      <c r="C41" s="71" t="e">
        <f>VLOOKUP(qual!$B41,Data!$A$5:$N$32,2,FALSE)</f>
        <v>#N/A</v>
      </c>
      <c r="D41" s="69" t="e">
        <f>VLOOKUP(qual!$B41,Data!$A$5:$N$32,8,FALSE)</f>
        <v>#N/A</v>
      </c>
      <c r="E41" s="69" t="e">
        <f>VLOOKUP(qual!$B41,Data!$A$5:$N$32,14,FALSE)</f>
        <v>#N/A</v>
      </c>
      <c r="F41" s="70" t="e">
        <f t="shared" si="0"/>
        <v>#N/A</v>
      </c>
      <c r="T41" s="89"/>
      <c r="U41" s="27"/>
      <c r="V41" s="88"/>
      <c r="W41" s="88"/>
      <c r="X41" s="89"/>
    </row>
    <row r="42" spans="1:24" ht="15">
      <c r="A42" s="68"/>
      <c r="B42" s="62"/>
      <c r="C42" s="71" t="e">
        <f>VLOOKUP(qual!$B42,Data!$A$5:$N$32,2,FALSE)</f>
        <v>#N/A</v>
      </c>
      <c r="D42" s="69" t="e">
        <f>VLOOKUP(qual!$B42,Data!$A$5:$N$32,8,FALSE)</f>
        <v>#N/A</v>
      </c>
      <c r="E42" s="69" t="e">
        <f>VLOOKUP(qual!$B42,Data!$A$5:$N$32,14,FALSE)</f>
        <v>#N/A</v>
      </c>
      <c r="F42" s="70" t="e">
        <f t="shared" si="0"/>
        <v>#N/A</v>
      </c>
      <c r="T42" s="89"/>
      <c r="U42" s="27"/>
      <c r="V42" s="88"/>
      <c r="W42" s="88"/>
      <c r="X42" s="89"/>
    </row>
    <row r="43" spans="20:24" ht="15">
      <c r="T43" s="89"/>
      <c r="U43" s="27"/>
      <c r="V43" s="88"/>
      <c r="W43" s="88"/>
      <c r="X43" s="89"/>
    </row>
    <row r="44" spans="2:24" ht="21">
      <c r="B44" s="1"/>
      <c r="T44" s="89"/>
      <c r="U44" s="27"/>
      <c r="V44" s="88"/>
      <c r="W44" s="88"/>
      <c r="X44" s="89"/>
    </row>
    <row r="45" spans="2:25" ht="21">
      <c r="B45" s="1"/>
      <c r="S45" s="160" t="s">
        <v>45</v>
      </c>
      <c r="T45" s="158"/>
      <c r="U45" s="158" t="s">
        <v>46</v>
      </c>
      <c r="V45" s="159"/>
      <c r="W45" s="159"/>
      <c r="X45" s="225">
        <v>44443</v>
      </c>
      <c r="Y45" s="225"/>
    </row>
    <row r="46" spans="19:24" ht="15">
      <c r="S46" s="164"/>
      <c r="T46" s="112"/>
      <c r="U46" s="112"/>
      <c r="V46" s="88"/>
      <c r="W46" s="88"/>
      <c r="X46" s="89"/>
    </row>
    <row r="47" spans="20:24" ht="15">
      <c r="T47" s="89"/>
      <c r="U47" s="27"/>
      <c r="V47" s="88"/>
      <c r="W47" s="88"/>
      <c r="X47" s="89"/>
    </row>
    <row r="48" spans="20:24" ht="15">
      <c r="T48" s="89"/>
      <c r="U48" s="27"/>
      <c r="V48" s="88"/>
      <c r="W48" s="88"/>
      <c r="X48" s="89"/>
    </row>
    <row r="49" spans="20:24" ht="15">
      <c r="T49" s="89"/>
      <c r="U49" s="27"/>
      <c r="V49" s="88"/>
      <c r="W49" s="88"/>
      <c r="X49" s="89"/>
    </row>
  </sheetData>
  <sheetProtection selectLockedCells="1"/>
  <autoFilter ref="B2:F2">
    <sortState ref="B3:F49">
      <sortCondition descending="1" sortBy="value" ref="F3:F49"/>
    </sortState>
  </autoFilter>
  <mergeCells count="2">
    <mergeCell ref="S1:X1"/>
    <mergeCell ref="X45:Y45"/>
  </mergeCells>
  <printOptions/>
  <pageMargins left="0.25" right="0.25" top="1.4035714285714285" bottom="0.75" header="0.3" footer="0.3"/>
  <pageSetup horizontalDpi="600" verticalDpi="600" orientation="portrait" paperSize="9" scale="83" r:id="rId2"/>
  <headerFooter>
    <oddHeader>&amp;L
&amp;G&amp;C&amp;"Times New Roman,Bold"&amp;12
Atoy Baltic Pro Drift Championship  
 Superfinaalid 2021
PRO&amp;R
&amp;G</oddHeader>
  </headerFooter>
  <colBreaks count="1" manualBreakCount="1">
    <brk id="17" max="65535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4"/>
  <sheetViews>
    <sheetView view="pageLayout" zoomScale="60" zoomScalePageLayoutView="60" workbookViewId="0" topLeftCell="A7">
      <selection activeCell="H8" sqref="H8"/>
    </sheetView>
  </sheetViews>
  <sheetFormatPr defaultColWidth="0" defaultRowHeight="15"/>
  <cols>
    <col min="1" max="1" width="3.8515625" style="98" customWidth="1"/>
    <col min="2" max="2" width="25.140625" style="0" customWidth="1"/>
    <col min="3" max="3" width="2.421875" style="0" customWidth="1"/>
    <col min="4" max="4" width="25.140625" style="0" customWidth="1"/>
    <col min="5" max="5" width="2.421875" style="0" customWidth="1"/>
    <col min="6" max="6" width="25.140625" style="0" customWidth="1"/>
    <col min="7" max="7" width="2.421875" style="0" customWidth="1"/>
    <col min="8" max="8" width="25.140625" style="0" customWidth="1"/>
    <col min="9" max="9" width="2.421875" style="0" customWidth="1"/>
    <col min="10" max="10" width="25.140625" style="0" customWidth="1"/>
    <col min="11" max="11" width="2.421875" style="0" customWidth="1"/>
    <col min="12" max="12" width="25.140625" style="0" customWidth="1"/>
    <col min="13" max="13" width="2.421875" style="0" customWidth="1"/>
    <col min="14" max="14" width="25.140625" style="0" customWidth="1"/>
    <col min="15" max="15" width="3.8515625" style="98" customWidth="1"/>
    <col min="16" max="16384" width="0" style="0" hidden="1" customWidth="1"/>
  </cols>
  <sheetData>
    <row r="2" spans="1:15" ht="15">
      <c r="A2" s="97"/>
      <c r="B2" s="27"/>
      <c r="C2" s="27"/>
      <c r="D2" s="27"/>
      <c r="E2" s="27"/>
      <c r="F2" s="27"/>
      <c r="G2" s="27"/>
      <c r="H2" s="134" t="s">
        <v>39</v>
      </c>
      <c r="I2" s="27"/>
      <c r="J2" s="27"/>
      <c r="K2" s="27"/>
      <c r="L2" s="27"/>
      <c r="M2" s="27"/>
      <c r="N2" s="27"/>
      <c r="O2" s="34"/>
    </row>
    <row r="3" spans="1:15" ht="15">
      <c r="A3" s="97"/>
      <c r="B3" s="27"/>
      <c r="C3" s="27"/>
      <c r="D3" s="27"/>
      <c r="E3" s="27"/>
      <c r="F3" s="27"/>
      <c r="G3" s="27"/>
      <c r="H3" s="90"/>
      <c r="I3" s="27"/>
      <c r="J3" s="27"/>
      <c r="K3" s="27"/>
      <c r="L3" s="27"/>
      <c r="M3" s="27"/>
      <c r="N3" s="27"/>
      <c r="O3" s="34"/>
    </row>
    <row r="4" spans="1:15" ht="15">
      <c r="A4" s="32"/>
      <c r="B4" s="30" t="s">
        <v>6</v>
      </c>
      <c r="C4" s="27"/>
      <c r="D4" s="31" t="s">
        <v>4</v>
      </c>
      <c r="E4" s="27"/>
      <c r="F4" s="32" t="s">
        <v>5</v>
      </c>
      <c r="G4" s="27"/>
      <c r="H4" s="27"/>
      <c r="I4" s="27"/>
      <c r="J4" s="32" t="s">
        <v>5</v>
      </c>
      <c r="K4" s="27"/>
      <c r="L4" s="31" t="s">
        <v>4</v>
      </c>
      <c r="M4" s="27"/>
      <c r="N4" s="30" t="s">
        <v>6</v>
      </c>
      <c r="O4" s="32"/>
    </row>
    <row r="5" spans="1:15" ht="15.75" thickBot="1">
      <c r="A5" s="41"/>
      <c r="B5" s="30"/>
      <c r="C5" s="33"/>
      <c r="D5" s="33"/>
      <c r="E5" s="34"/>
      <c r="F5" s="32"/>
      <c r="G5" s="34"/>
      <c r="H5" s="34"/>
      <c r="I5" s="27"/>
      <c r="J5" s="32"/>
      <c r="K5" s="27"/>
      <c r="L5" s="33"/>
      <c r="M5" s="27"/>
      <c r="N5" s="30"/>
      <c r="O5" s="32"/>
    </row>
    <row r="6" spans="1:15" ht="15.75" thickBot="1">
      <c r="A6" s="30">
        <v>1</v>
      </c>
      <c r="B6" s="36" t="s">
        <v>81</v>
      </c>
      <c r="C6" s="33"/>
      <c r="D6" s="32"/>
      <c r="E6" s="34"/>
      <c r="F6" s="37"/>
      <c r="G6" s="32"/>
      <c r="H6" s="37"/>
      <c r="I6" s="27"/>
      <c r="J6" s="37"/>
      <c r="K6" s="27"/>
      <c r="L6" s="32"/>
      <c r="M6" s="27"/>
      <c r="N6" s="36" t="s">
        <v>82</v>
      </c>
      <c r="O6" s="72">
        <v>2</v>
      </c>
    </row>
    <row r="7" spans="1:15" ht="15.75" thickBot="1">
      <c r="A7" s="30"/>
      <c r="B7" s="33"/>
      <c r="C7" s="38"/>
      <c r="D7" s="29"/>
      <c r="E7" s="34"/>
      <c r="F7" s="34"/>
      <c r="G7" s="37"/>
      <c r="H7" s="37"/>
      <c r="I7" s="27"/>
      <c r="J7" s="34"/>
      <c r="K7" s="27"/>
      <c r="L7" s="39"/>
      <c r="M7" s="35"/>
      <c r="N7" s="33"/>
      <c r="O7" s="28"/>
    </row>
    <row r="8" spans="1:15" ht="15.75" thickBot="1">
      <c r="A8" s="30"/>
      <c r="B8" s="32" t="s">
        <v>14</v>
      </c>
      <c r="C8" s="33"/>
      <c r="D8" s="91" t="s">
        <v>81</v>
      </c>
      <c r="E8" s="34"/>
      <c r="F8" s="34"/>
      <c r="G8" s="41"/>
      <c r="H8" s="37"/>
      <c r="I8" s="27"/>
      <c r="J8" s="34"/>
      <c r="K8" s="27"/>
      <c r="L8" s="91" t="s">
        <v>82</v>
      </c>
      <c r="M8" s="27"/>
      <c r="N8" s="32" t="s">
        <v>14</v>
      </c>
      <c r="O8" s="28"/>
    </row>
    <row r="9" spans="1:15" ht="15.75" thickBot="1">
      <c r="A9" s="30"/>
      <c r="B9" s="33"/>
      <c r="C9" s="35"/>
      <c r="D9" s="42"/>
      <c r="E9" s="34"/>
      <c r="F9" s="34"/>
      <c r="G9" s="41"/>
      <c r="H9" s="43"/>
      <c r="I9" s="27"/>
      <c r="J9" s="34"/>
      <c r="K9" s="44"/>
      <c r="L9" s="45"/>
      <c r="M9" s="38"/>
      <c r="N9" s="33"/>
      <c r="O9" s="28"/>
    </row>
    <row r="10" spans="1:15" ht="15.75" thickBot="1">
      <c r="A10" s="30">
        <v>16</v>
      </c>
      <c r="B10" s="36"/>
      <c r="C10" s="33"/>
      <c r="D10" s="46"/>
      <c r="E10" s="34"/>
      <c r="F10" s="32"/>
      <c r="G10" s="41"/>
      <c r="H10" s="41"/>
      <c r="I10" s="27"/>
      <c r="J10" s="32"/>
      <c r="K10" s="44"/>
      <c r="L10" s="37"/>
      <c r="M10" s="27"/>
      <c r="N10" s="36" t="s">
        <v>95</v>
      </c>
      <c r="O10" s="72">
        <v>15</v>
      </c>
    </row>
    <row r="11" spans="1:15" ht="15.75" thickBot="1">
      <c r="A11" s="30"/>
      <c r="B11" s="33"/>
      <c r="C11" s="33"/>
      <c r="D11" s="33"/>
      <c r="E11" s="47"/>
      <c r="F11" s="34"/>
      <c r="G11" s="37"/>
      <c r="H11" s="43"/>
      <c r="I11" s="27"/>
      <c r="J11" s="34"/>
      <c r="K11" s="35"/>
      <c r="L11" s="33"/>
      <c r="M11" s="27"/>
      <c r="N11" s="33"/>
      <c r="O11" s="28"/>
    </row>
    <row r="12" spans="1:15" ht="15.75" thickBot="1">
      <c r="A12" s="30"/>
      <c r="B12" s="33"/>
      <c r="C12" s="33"/>
      <c r="D12" s="32" t="s">
        <v>14</v>
      </c>
      <c r="E12" s="48"/>
      <c r="F12" s="92" t="s">
        <v>81</v>
      </c>
      <c r="G12" s="43"/>
      <c r="H12" s="41"/>
      <c r="I12" s="49"/>
      <c r="J12" s="92" t="s">
        <v>87</v>
      </c>
      <c r="K12" s="27"/>
      <c r="L12" s="32" t="s">
        <v>14</v>
      </c>
      <c r="M12" s="27"/>
      <c r="N12" s="33"/>
      <c r="O12" s="28"/>
    </row>
    <row r="13" spans="1:15" ht="15.75" thickBot="1">
      <c r="A13" s="30"/>
      <c r="B13" s="33"/>
      <c r="C13" s="33"/>
      <c r="D13" s="33"/>
      <c r="E13" s="50"/>
      <c r="F13" s="41"/>
      <c r="G13" s="38"/>
      <c r="H13" s="43"/>
      <c r="I13" s="35"/>
      <c r="J13" s="34"/>
      <c r="K13" s="51"/>
      <c r="L13" s="33"/>
      <c r="M13" s="27"/>
      <c r="N13" s="33"/>
      <c r="O13" s="28"/>
    </row>
    <row r="14" spans="1:15" ht="15.75" thickBot="1">
      <c r="A14" s="30">
        <v>8</v>
      </c>
      <c r="B14" s="36" t="s">
        <v>88</v>
      </c>
      <c r="C14" s="33"/>
      <c r="D14" s="46"/>
      <c r="E14" s="34"/>
      <c r="F14" s="37"/>
      <c r="G14" s="41"/>
      <c r="H14" s="41"/>
      <c r="I14" s="52"/>
      <c r="J14" s="37"/>
      <c r="K14" s="44"/>
      <c r="L14" s="37"/>
      <c r="M14" s="27"/>
      <c r="N14" s="36" t="s">
        <v>87</v>
      </c>
      <c r="O14" s="72">
        <v>7</v>
      </c>
    </row>
    <row r="15" spans="1:15" ht="15.75" thickBot="1">
      <c r="A15" s="30"/>
      <c r="B15" s="33"/>
      <c r="C15" s="38"/>
      <c r="D15" s="53"/>
      <c r="E15" s="34"/>
      <c r="F15" s="41"/>
      <c r="G15" s="41"/>
      <c r="H15" s="203" t="s">
        <v>86</v>
      </c>
      <c r="I15" s="52"/>
      <c r="J15" s="41"/>
      <c r="K15" s="44"/>
      <c r="L15" s="54"/>
      <c r="M15" s="35"/>
      <c r="N15" s="33"/>
      <c r="O15" s="28"/>
    </row>
    <row r="16" spans="1:15" ht="15.75" thickBot="1">
      <c r="A16" s="30"/>
      <c r="B16" s="32" t="s">
        <v>14</v>
      </c>
      <c r="C16" s="33"/>
      <c r="D16" s="91" t="s">
        <v>89</v>
      </c>
      <c r="E16" s="34"/>
      <c r="F16" s="41"/>
      <c r="G16" s="43"/>
      <c r="H16" s="226" t="s">
        <v>15</v>
      </c>
      <c r="I16" s="52"/>
      <c r="J16" s="41"/>
      <c r="K16" s="27"/>
      <c r="L16" s="91" t="s">
        <v>87</v>
      </c>
      <c r="M16" s="27"/>
      <c r="N16" s="32" t="s">
        <v>14</v>
      </c>
      <c r="O16" s="28"/>
    </row>
    <row r="17" spans="1:15" ht="15.75" thickBot="1">
      <c r="A17" s="30"/>
      <c r="B17" s="33"/>
      <c r="C17" s="35"/>
      <c r="D17" s="33"/>
      <c r="E17" s="34"/>
      <c r="F17" s="41"/>
      <c r="G17" s="37"/>
      <c r="H17" s="227"/>
      <c r="I17" s="52"/>
      <c r="J17" s="41"/>
      <c r="K17" s="27"/>
      <c r="L17" s="33"/>
      <c r="M17" s="38"/>
      <c r="N17" s="33"/>
      <c r="O17" s="28"/>
    </row>
    <row r="18" spans="1:15" ht="15.75" thickBot="1">
      <c r="A18" s="30">
        <v>9</v>
      </c>
      <c r="B18" s="36" t="s">
        <v>89</v>
      </c>
      <c r="C18" s="33"/>
      <c r="D18" s="33"/>
      <c r="E18" s="41"/>
      <c r="F18" s="37"/>
      <c r="G18" s="37"/>
      <c r="H18" s="204" t="s">
        <v>85</v>
      </c>
      <c r="I18" s="52"/>
      <c r="J18" s="37"/>
      <c r="K18" s="27"/>
      <c r="L18" s="33"/>
      <c r="M18" s="27"/>
      <c r="N18" s="36" t="s">
        <v>90</v>
      </c>
      <c r="O18" s="72">
        <v>10</v>
      </c>
    </row>
    <row r="19" spans="1:15" ht="15">
      <c r="A19" s="30"/>
      <c r="B19" s="33"/>
      <c r="C19" s="33"/>
      <c r="D19" s="37"/>
      <c r="E19" s="34"/>
      <c r="F19" s="41"/>
      <c r="G19" s="37"/>
      <c r="H19" s="33"/>
      <c r="I19" s="52"/>
      <c r="J19" s="41"/>
      <c r="K19" s="27"/>
      <c r="L19" s="37"/>
      <c r="M19" s="27"/>
      <c r="N19" s="33"/>
      <c r="O19" s="28"/>
    </row>
    <row r="20" spans="1:15" ht="15">
      <c r="A20" s="30"/>
      <c r="B20" s="32"/>
      <c r="C20" s="33"/>
      <c r="D20" s="37"/>
      <c r="E20" s="41"/>
      <c r="F20" s="32" t="s">
        <v>14</v>
      </c>
      <c r="G20" s="55"/>
      <c r="H20" s="40"/>
      <c r="I20" s="56"/>
      <c r="J20" s="43" t="s">
        <v>14</v>
      </c>
      <c r="K20" s="27"/>
      <c r="L20" s="37"/>
      <c r="M20" s="27"/>
      <c r="N20" s="32"/>
      <c r="O20" s="28"/>
    </row>
    <row r="21" spans="1:15" ht="15.75" thickBot="1">
      <c r="A21" s="30"/>
      <c r="B21" s="32"/>
      <c r="C21" s="33"/>
      <c r="D21" s="37"/>
      <c r="E21" s="34"/>
      <c r="F21" s="41"/>
      <c r="G21" s="32"/>
      <c r="H21" s="27"/>
      <c r="I21" s="52"/>
      <c r="J21" s="41"/>
      <c r="K21" s="27"/>
      <c r="L21" s="37"/>
      <c r="M21" s="27"/>
      <c r="N21" s="32"/>
      <c r="O21" s="28"/>
    </row>
    <row r="22" spans="1:15" ht="15.75" thickBot="1">
      <c r="A22" s="30">
        <v>4</v>
      </c>
      <c r="B22" s="36" t="s">
        <v>84</v>
      </c>
      <c r="C22" s="33"/>
      <c r="D22" s="32"/>
      <c r="E22" s="34"/>
      <c r="F22" s="41"/>
      <c r="G22" s="37"/>
      <c r="H22" s="205" t="s">
        <v>87</v>
      </c>
      <c r="I22" s="52"/>
      <c r="J22" s="41"/>
      <c r="K22" s="27"/>
      <c r="L22" s="32"/>
      <c r="M22" s="27"/>
      <c r="N22" s="36" t="s">
        <v>83</v>
      </c>
      <c r="O22" s="72">
        <v>3</v>
      </c>
    </row>
    <row r="23" spans="1:15" ht="15.75" thickBot="1">
      <c r="A23" s="30"/>
      <c r="B23" s="33"/>
      <c r="C23" s="38"/>
      <c r="D23" s="32"/>
      <c r="E23" s="34"/>
      <c r="F23" s="41"/>
      <c r="G23" s="41"/>
      <c r="H23" s="228" t="s">
        <v>16</v>
      </c>
      <c r="I23" s="52"/>
      <c r="J23" s="41"/>
      <c r="K23" s="27"/>
      <c r="L23" s="32"/>
      <c r="M23" s="35"/>
      <c r="N23" s="33"/>
      <c r="O23" s="28"/>
    </row>
    <row r="24" spans="1:15" ht="15.75" thickBot="1">
      <c r="A24" s="30"/>
      <c r="B24" s="32" t="s">
        <v>14</v>
      </c>
      <c r="C24" s="33"/>
      <c r="D24" s="91" t="s">
        <v>84</v>
      </c>
      <c r="E24" s="34"/>
      <c r="F24" s="41"/>
      <c r="G24" s="41"/>
      <c r="H24" s="229"/>
      <c r="I24" s="52"/>
      <c r="J24" s="41"/>
      <c r="K24" s="27"/>
      <c r="L24" s="91" t="s">
        <v>83</v>
      </c>
      <c r="M24" s="27"/>
      <c r="N24" s="32" t="s">
        <v>14</v>
      </c>
      <c r="O24" s="28"/>
    </row>
    <row r="25" spans="1:15" ht="15.75" thickBot="1">
      <c r="A25" s="30"/>
      <c r="B25" s="33"/>
      <c r="C25" s="35"/>
      <c r="D25" s="42"/>
      <c r="E25" s="34"/>
      <c r="F25" s="41"/>
      <c r="G25" s="41"/>
      <c r="H25" s="205" t="s">
        <v>81</v>
      </c>
      <c r="I25" s="52"/>
      <c r="J25" s="41"/>
      <c r="K25" s="44"/>
      <c r="L25" s="45"/>
      <c r="M25" s="38"/>
      <c r="N25" s="33"/>
      <c r="O25" s="28"/>
    </row>
    <row r="26" spans="1:15" ht="15.75" thickBot="1">
      <c r="A26" s="30">
        <v>13</v>
      </c>
      <c r="B26" s="36" t="s">
        <v>93</v>
      </c>
      <c r="C26" s="33"/>
      <c r="D26" s="46"/>
      <c r="E26" s="34"/>
      <c r="F26" s="41"/>
      <c r="G26" s="37"/>
      <c r="H26" s="41"/>
      <c r="I26" s="52"/>
      <c r="J26" s="41"/>
      <c r="K26" s="44"/>
      <c r="L26" s="37"/>
      <c r="M26" s="27"/>
      <c r="N26" s="36" t="s">
        <v>94</v>
      </c>
      <c r="O26" s="72">
        <v>14</v>
      </c>
    </row>
    <row r="27" spans="1:15" ht="15.75" thickBot="1">
      <c r="A27" s="30"/>
      <c r="B27" s="33"/>
      <c r="C27" s="33"/>
      <c r="D27" s="33"/>
      <c r="E27" s="47"/>
      <c r="F27" s="41"/>
      <c r="G27" s="35"/>
      <c r="H27" s="41"/>
      <c r="I27" s="38"/>
      <c r="J27" s="34"/>
      <c r="K27" s="35"/>
      <c r="L27" s="33"/>
      <c r="M27" s="27"/>
      <c r="N27" s="33"/>
      <c r="O27" s="28"/>
    </row>
    <row r="28" spans="1:15" ht="15.75" thickBot="1">
      <c r="A28" s="30"/>
      <c r="B28" s="33"/>
      <c r="C28" s="33"/>
      <c r="D28" s="32" t="s">
        <v>14</v>
      </c>
      <c r="E28" s="48"/>
      <c r="F28" s="92" t="s">
        <v>85</v>
      </c>
      <c r="G28" s="37"/>
      <c r="H28" s="41"/>
      <c r="I28" s="27"/>
      <c r="J28" s="92" t="s">
        <v>86</v>
      </c>
      <c r="K28" s="27"/>
      <c r="L28" s="32" t="s">
        <v>14</v>
      </c>
      <c r="M28" s="27"/>
      <c r="N28" s="33"/>
      <c r="O28" s="28"/>
    </row>
    <row r="29" spans="1:15" ht="15.75" thickBot="1">
      <c r="A29" s="30"/>
      <c r="B29" s="33"/>
      <c r="C29" s="33"/>
      <c r="D29" s="33"/>
      <c r="E29" s="50"/>
      <c r="F29" s="33"/>
      <c r="G29" s="41"/>
      <c r="H29" s="41"/>
      <c r="I29" s="27"/>
      <c r="J29" s="33"/>
      <c r="K29" s="38"/>
      <c r="L29" s="33"/>
      <c r="M29" s="27"/>
      <c r="N29" s="33"/>
      <c r="O29" s="28"/>
    </row>
    <row r="30" spans="1:15" ht="15.75" thickBot="1">
      <c r="A30" s="30">
        <v>5</v>
      </c>
      <c r="B30" s="36" t="s">
        <v>85</v>
      </c>
      <c r="C30" s="33"/>
      <c r="D30" s="46"/>
      <c r="E30" s="34"/>
      <c r="F30" s="34"/>
      <c r="G30" s="124" t="s">
        <v>33</v>
      </c>
      <c r="H30" s="125" t="s">
        <v>86</v>
      </c>
      <c r="I30" s="59"/>
      <c r="J30" s="34"/>
      <c r="K30" s="44"/>
      <c r="L30" s="37"/>
      <c r="M30" s="27"/>
      <c r="N30" s="36" t="s">
        <v>86</v>
      </c>
      <c r="O30" s="72">
        <v>6</v>
      </c>
    </row>
    <row r="31" spans="1:15" ht="15.75" thickBot="1">
      <c r="A31" s="30"/>
      <c r="B31" s="33"/>
      <c r="C31" s="38"/>
      <c r="D31" s="53"/>
      <c r="E31" s="34"/>
      <c r="F31" s="34"/>
      <c r="G31" s="126"/>
      <c r="H31" s="40"/>
      <c r="I31" s="59"/>
      <c r="J31" s="34"/>
      <c r="K31" s="44"/>
      <c r="L31" s="54"/>
      <c r="M31" s="35"/>
      <c r="N31" s="33"/>
      <c r="O31" s="28"/>
    </row>
    <row r="32" spans="1:15" ht="15.75" thickBot="1">
      <c r="A32" s="30"/>
      <c r="B32" s="32" t="s">
        <v>14</v>
      </c>
      <c r="C32" s="33"/>
      <c r="D32" s="91" t="s">
        <v>85</v>
      </c>
      <c r="E32" s="41"/>
      <c r="F32" s="41"/>
      <c r="G32" s="124" t="s">
        <v>34</v>
      </c>
      <c r="H32" s="127" t="s">
        <v>85</v>
      </c>
      <c r="I32" s="59"/>
      <c r="J32" s="41"/>
      <c r="K32" s="27"/>
      <c r="L32" s="91" t="s">
        <v>86</v>
      </c>
      <c r="M32" s="27"/>
      <c r="N32" s="32" t="s">
        <v>14</v>
      </c>
      <c r="O32" s="28"/>
    </row>
    <row r="33" spans="1:15" ht="15.75" thickBot="1">
      <c r="A33" s="30"/>
      <c r="B33" s="33"/>
      <c r="C33" s="35"/>
      <c r="D33" s="33"/>
      <c r="E33" s="34"/>
      <c r="G33" s="126"/>
      <c r="H33" s="56"/>
      <c r="I33" s="59"/>
      <c r="J33" s="34"/>
      <c r="K33" s="49"/>
      <c r="L33" s="33"/>
      <c r="M33" s="38"/>
      <c r="N33" s="40"/>
      <c r="O33" s="28"/>
    </row>
    <row r="34" spans="1:15" ht="15.75" thickBot="1">
      <c r="A34" s="30">
        <v>12</v>
      </c>
      <c r="B34" s="36" t="s">
        <v>92</v>
      </c>
      <c r="C34" s="33"/>
      <c r="D34" s="58"/>
      <c r="E34" s="41"/>
      <c r="G34" s="124" t="s">
        <v>35</v>
      </c>
      <c r="H34" s="127" t="s">
        <v>81</v>
      </c>
      <c r="I34" s="59"/>
      <c r="J34" s="41"/>
      <c r="K34" s="27"/>
      <c r="L34" s="33"/>
      <c r="M34" s="27"/>
      <c r="N34" s="36" t="s">
        <v>91</v>
      </c>
      <c r="O34" s="72">
        <v>11</v>
      </c>
    </row>
    <row r="35" spans="1:15" ht="15">
      <c r="A35" s="30"/>
      <c r="B35" s="41"/>
      <c r="C35" s="33"/>
      <c r="D35" s="58"/>
      <c r="E35" s="41"/>
      <c r="G35" s="135"/>
      <c r="H35" s="136"/>
      <c r="I35" s="59"/>
      <c r="J35" s="41"/>
      <c r="K35" s="27"/>
      <c r="L35" s="33"/>
      <c r="M35" s="27"/>
      <c r="N35" s="41"/>
      <c r="O35" s="72"/>
    </row>
    <row r="36" spans="1:15" ht="15">
      <c r="A36" s="30"/>
      <c r="B36" s="41"/>
      <c r="C36" s="33"/>
      <c r="D36" s="58"/>
      <c r="E36" s="41"/>
      <c r="G36" s="124" t="s">
        <v>40</v>
      </c>
      <c r="H36" s="127" t="s">
        <v>87</v>
      </c>
      <c r="I36" s="59"/>
      <c r="J36" s="41"/>
      <c r="K36" s="27"/>
      <c r="L36" s="33"/>
      <c r="M36" s="27"/>
      <c r="N36" s="41"/>
      <c r="O36" s="72"/>
    </row>
    <row r="37" spans="1:15" ht="15">
      <c r="A37" s="30"/>
      <c r="B37" s="41"/>
      <c r="C37" s="33"/>
      <c r="D37" s="58"/>
      <c r="E37" s="41"/>
      <c r="G37" s="135"/>
      <c r="H37" s="136"/>
      <c r="I37" s="59"/>
      <c r="J37" s="41"/>
      <c r="K37" s="27"/>
      <c r="L37" s="33"/>
      <c r="M37" s="27"/>
      <c r="N37" s="41"/>
      <c r="O37" s="72"/>
    </row>
    <row r="38" spans="1:15" ht="15">
      <c r="A38" s="30"/>
      <c r="B38" s="41"/>
      <c r="C38" s="33"/>
      <c r="D38" s="58"/>
      <c r="E38" s="41"/>
      <c r="G38" s="135"/>
      <c r="H38" s="136"/>
      <c r="I38" s="59"/>
      <c r="J38" s="41"/>
      <c r="K38" s="27"/>
      <c r="L38" s="33"/>
      <c r="M38" s="27"/>
      <c r="N38" s="41"/>
      <c r="O38" s="72"/>
    </row>
    <row r="39" spans="1:15" ht="15">
      <c r="A39" s="30"/>
      <c r="B39" s="41"/>
      <c r="C39" s="33"/>
      <c r="D39" s="58"/>
      <c r="E39" s="41"/>
      <c r="G39" s="135"/>
      <c r="H39" s="136"/>
      <c r="I39" s="59"/>
      <c r="J39" s="41"/>
      <c r="K39" s="27"/>
      <c r="L39" s="33"/>
      <c r="M39" s="27"/>
      <c r="N39" s="41"/>
      <c r="O39" s="72"/>
    </row>
    <row r="40" spans="1:15" ht="15">
      <c r="A40" s="30"/>
      <c r="B40" s="41"/>
      <c r="C40" s="33"/>
      <c r="D40" s="58"/>
      <c r="E40" s="41"/>
      <c r="G40" s="135"/>
      <c r="H40" s="136"/>
      <c r="I40" s="59"/>
      <c r="J40" s="41"/>
      <c r="K40" s="27"/>
      <c r="L40" s="33"/>
      <c r="M40" s="27"/>
      <c r="N40" s="41"/>
      <c r="O40" s="72"/>
    </row>
    <row r="41" spans="1:15" ht="15">
      <c r="A41" s="41"/>
      <c r="B41" s="33"/>
      <c r="C41" s="33"/>
      <c r="D41" s="27"/>
      <c r="E41" s="34"/>
      <c r="G41" s="59"/>
      <c r="H41" s="57"/>
      <c r="I41" s="59"/>
      <c r="J41" s="34"/>
      <c r="K41" s="27"/>
      <c r="L41" s="33"/>
      <c r="M41" s="27"/>
      <c r="N41" s="33"/>
      <c r="O41" s="33"/>
    </row>
    <row r="42" spans="1:15" ht="15">
      <c r="A42" s="52"/>
      <c r="B42" s="114">
        <v>44443</v>
      </c>
      <c r="C42" s="115"/>
      <c r="D42" s="116"/>
      <c r="E42" s="117"/>
      <c r="F42" s="118"/>
      <c r="G42" s="115"/>
      <c r="H42" s="115"/>
      <c r="I42" s="115"/>
      <c r="J42" s="116"/>
      <c r="K42" s="119"/>
      <c r="L42" s="120"/>
      <c r="M42" s="115"/>
      <c r="N42" s="121"/>
      <c r="O42" s="34"/>
    </row>
    <row r="43" spans="1:2" ht="15">
      <c r="A43"/>
      <c r="B43" s="111"/>
    </row>
    <row r="44" spans="1:14" ht="15">
      <c r="A44"/>
      <c r="B44" s="111" t="s">
        <v>32</v>
      </c>
      <c r="C44" s="113"/>
      <c r="D44" s="122" t="s">
        <v>46</v>
      </c>
      <c r="L44" s="111" t="s">
        <v>36</v>
      </c>
      <c r="M44" s="113"/>
      <c r="N44" s="122" t="s">
        <v>47</v>
      </c>
    </row>
  </sheetData>
  <sheetProtection/>
  <mergeCells count="2">
    <mergeCell ref="H16:H17"/>
    <mergeCell ref="H23:H24"/>
  </mergeCells>
  <printOptions/>
  <pageMargins left="0.4280555555555556" right="0.25" top="1.1725" bottom="0.75" header="0.3" footer="0.3"/>
  <pageSetup fitToHeight="1" fitToWidth="1" horizontalDpi="600" verticalDpi="600" orientation="landscape" scale="66" r:id="rId2"/>
  <headerFooter alignWithMargins="0">
    <oddHeader xml:space="preserve">&amp;L
&amp;G&amp;C&amp;"Times New Roman,Bold"&amp;14
Atoy Baltic Pro Drift Championship  
 Superfinaalid 2021
PRO&amp;R
&amp;G          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view="pageLayout" workbookViewId="0" topLeftCell="A1">
      <selection activeCell="C20" sqref="C20"/>
    </sheetView>
  </sheetViews>
  <sheetFormatPr defaultColWidth="4.421875" defaultRowHeight="15"/>
  <cols>
    <col min="1" max="1" width="3.7109375" style="4" customWidth="1"/>
    <col min="2" max="2" width="6.57421875" style="4" bestFit="1" customWidth="1"/>
    <col min="3" max="3" width="40.28125" style="0" customWidth="1"/>
    <col min="4" max="5" width="20.00390625" style="0" customWidth="1"/>
    <col min="6" max="6" width="20.00390625" style="11" customWidth="1"/>
  </cols>
  <sheetData>
    <row r="1" spans="3:7" ht="15" thickBot="1">
      <c r="C1" s="13"/>
      <c r="D1" s="85"/>
      <c r="E1" s="13"/>
      <c r="F1" s="13"/>
      <c r="G1" s="5"/>
    </row>
    <row r="2" spans="1:6" ht="15" thickBot="1">
      <c r="A2" s="230" t="s">
        <v>30</v>
      </c>
      <c r="B2" s="231"/>
      <c r="C2" s="231"/>
      <c r="D2" s="232"/>
      <c r="E2" s="232"/>
      <c r="F2" s="233"/>
    </row>
    <row r="3" spans="1:6" ht="15" thickBot="1">
      <c r="A3" s="102"/>
      <c r="B3" s="100" t="s">
        <v>10</v>
      </c>
      <c r="C3" s="101" t="s">
        <v>11</v>
      </c>
      <c r="D3" s="99" t="s">
        <v>12</v>
      </c>
      <c r="E3" s="6" t="s">
        <v>1</v>
      </c>
      <c r="F3" s="7" t="s">
        <v>13</v>
      </c>
    </row>
    <row r="4" spans="1:6" ht="14.25">
      <c r="A4" s="103">
        <v>1</v>
      </c>
      <c r="B4" s="197" t="s">
        <v>73</v>
      </c>
      <c r="C4" s="197" t="s">
        <v>74</v>
      </c>
      <c r="D4" s="206">
        <v>4</v>
      </c>
      <c r="E4" s="206">
        <v>100</v>
      </c>
      <c r="F4" s="209">
        <f aca="true" t="shared" si="0" ref="F4:F18">D4+E4</f>
        <v>104</v>
      </c>
    </row>
    <row r="5" spans="1:6" ht="14.25">
      <c r="A5" s="104">
        <v>2</v>
      </c>
      <c r="B5" s="197" t="s">
        <v>61</v>
      </c>
      <c r="C5" s="197" t="s">
        <v>62</v>
      </c>
      <c r="D5" s="208">
        <v>4</v>
      </c>
      <c r="E5" s="207">
        <v>88</v>
      </c>
      <c r="F5" s="210">
        <f t="shared" si="0"/>
        <v>92</v>
      </c>
    </row>
    <row r="6" spans="1:6" ht="14.25">
      <c r="A6" s="104">
        <v>3</v>
      </c>
      <c r="B6" s="197" t="s">
        <v>71</v>
      </c>
      <c r="C6" s="197" t="s">
        <v>72</v>
      </c>
      <c r="D6" s="208">
        <v>12</v>
      </c>
      <c r="E6" s="207">
        <v>78</v>
      </c>
      <c r="F6" s="210">
        <f t="shared" si="0"/>
        <v>90</v>
      </c>
    </row>
    <row r="7" spans="1:6" ht="14.25">
      <c r="A7" s="104">
        <v>4</v>
      </c>
      <c r="B7" s="199" t="s">
        <v>79</v>
      </c>
      <c r="C7" s="199" t="s">
        <v>80</v>
      </c>
      <c r="D7" s="208">
        <v>3</v>
      </c>
      <c r="E7" s="207">
        <v>69</v>
      </c>
      <c r="F7" s="210">
        <f t="shared" si="0"/>
        <v>72</v>
      </c>
    </row>
    <row r="8" spans="1:6" ht="14.25">
      <c r="A8" s="104">
        <v>5</v>
      </c>
      <c r="B8" s="197" t="s">
        <v>59</v>
      </c>
      <c r="C8" s="197" t="s">
        <v>60</v>
      </c>
      <c r="D8" s="208">
        <v>10</v>
      </c>
      <c r="E8" s="207">
        <v>61</v>
      </c>
      <c r="F8" s="210">
        <f t="shared" si="0"/>
        <v>71</v>
      </c>
    </row>
    <row r="9" spans="1:6" ht="14.25">
      <c r="A9" s="104">
        <v>6</v>
      </c>
      <c r="B9" s="197" t="s">
        <v>63</v>
      </c>
      <c r="C9" s="197" t="s">
        <v>64</v>
      </c>
      <c r="D9" s="208">
        <v>8</v>
      </c>
      <c r="E9" s="207">
        <v>61</v>
      </c>
      <c r="F9" s="210">
        <f t="shared" si="0"/>
        <v>69</v>
      </c>
    </row>
    <row r="10" spans="1:6" ht="14.25">
      <c r="A10" s="104">
        <v>7</v>
      </c>
      <c r="B10" s="197" t="s">
        <v>75</v>
      </c>
      <c r="C10" s="197" t="s">
        <v>76</v>
      </c>
      <c r="D10" s="208">
        <v>6</v>
      </c>
      <c r="E10" s="207">
        <v>61</v>
      </c>
      <c r="F10" s="210">
        <f t="shared" si="0"/>
        <v>67</v>
      </c>
    </row>
    <row r="11" spans="1:6" ht="14.25">
      <c r="A11" s="104">
        <v>8</v>
      </c>
      <c r="B11" s="197" t="s">
        <v>51</v>
      </c>
      <c r="C11" s="197" t="s">
        <v>52</v>
      </c>
      <c r="D11" s="208">
        <v>2</v>
      </c>
      <c r="E11" s="207">
        <v>61</v>
      </c>
      <c r="F11" s="210">
        <f t="shared" si="0"/>
        <v>63</v>
      </c>
    </row>
    <row r="12" spans="1:6" ht="14.25">
      <c r="A12" s="104">
        <v>9</v>
      </c>
      <c r="B12" s="197" t="s">
        <v>57</v>
      </c>
      <c r="C12" s="197" t="s">
        <v>58</v>
      </c>
      <c r="D12" s="208">
        <v>3</v>
      </c>
      <c r="E12" s="207">
        <v>54</v>
      </c>
      <c r="F12" s="210">
        <f t="shared" si="0"/>
        <v>57</v>
      </c>
    </row>
    <row r="13" spans="1:6" ht="14.25">
      <c r="A13" s="104">
        <v>10</v>
      </c>
      <c r="B13" s="197" t="s">
        <v>49</v>
      </c>
      <c r="C13" s="197" t="s">
        <v>50</v>
      </c>
      <c r="D13" s="208">
        <v>2</v>
      </c>
      <c r="E13" s="207">
        <v>54</v>
      </c>
      <c r="F13" s="210">
        <f t="shared" si="0"/>
        <v>56</v>
      </c>
    </row>
    <row r="14" spans="1:6" ht="14.25">
      <c r="A14" s="104">
        <v>11</v>
      </c>
      <c r="B14" s="197" t="s">
        <v>67</v>
      </c>
      <c r="C14" s="197" t="s">
        <v>68</v>
      </c>
      <c r="D14" s="208">
        <v>2</v>
      </c>
      <c r="E14" s="207">
        <v>54</v>
      </c>
      <c r="F14" s="210">
        <f t="shared" si="0"/>
        <v>56</v>
      </c>
    </row>
    <row r="15" spans="1:6" ht="14.25">
      <c r="A15" s="104">
        <v>12</v>
      </c>
      <c r="B15" s="197" t="s">
        <v>65</v>
      </c>
      <c r="C15" s="197" t="s">
        <v>66</v>
      </c>
      <c r="D15" s="208">
        <v>2</v>
      </c>
      <c r="E15" s="207">
        <v>54</v>
      </c>
      <c r="F15" s="210">
        <f t="shared" si="0"/>
        <v>56</v>
      </c>
    </row>
    <row r="16" spans="1:6" ht="14.25">
      <c r="A16" s="104">
        <v>13</v>
      </c>
      <c r="B16" s="197" t="s">
        <v>69</v>
      </c>
      <c r="C16" s="197" t="s">
        <v>70</v>
      </c>
      <c r="D16" s="208">
        <v>1</v>
      </c>
      <c r="E16" s="207">
        <v>54</v>
      </c>
      <c r="F16" s="210">
        <f t="shared" si="0"/>
        <v>55</v>
      </c>
    </row>
    <row r="17" spans="1:6" ht="14.25">
      <c r="A17" s="104">
        <v>14</v>
      </c>
      <c r="B17" s="197" t="s">
        <v>77</v>
      </c>
      <c r="C17" s="197" t="s">
        <v>78</v>
      </c>
      <c r="D17" s="208">
        <v>1</v>
      </c>
      <c r="E17" s="207">
        <v>54</v>
      </c>
      <c r="F17" s="210">
        <f t="shared" si="0"/>
        <v>55</v>
      </c>
    </row>
    <row r="18" spans="1:6" ht="14.25">
      <c r="A18" s="104">
        <v>15</v>
      </c>
      <c r="B18" s="198" t="s">
        <v>56</v>
      </c>
      <c r="C18" s="198" t="s">
        <v>55</v>
      </c>
      <c r="D18" s="208">
        <v>1</v>
      </c>
      <c r="E18" s="207">
        <v>54</v>
      </c>
      <c r="F18" s="210">
        <f t="shared" si="0"/>
        <v>55</v>
      </c>
    </row>
    <row r="19" spans="1:6" ht="15">
      <c r="A19" s="104">
        <v>16</v>
      </c>
      <c r="B19" s="197" t="s">
        <v>53</v>
      </c>
      <c r="C19" s="197" t="s">
        <v>54</v>
      </c>
      <c r="D19" s="152"/>
      <c r="E19" s="77"/>
      <c r="F19" s="130"/>
    </row>
    <row r="20" spans="1:6" ht="15">
      <c r="A20" s="104">
        <v>17</v>
      </c>
      <c r="B20" s="151"/>
      <c r="C20" s="142"/>
      <c r="D20" s="152"/>
      <c r="E20" s="77"/>
      <c r="F20" s="130"/>
    </row>
    <row r="21" spans="1:6" ht="15">
      <c r="A21" s="104">
        <v>18</v>
      </c>
      <c r="B21" s="144"/>
      <c r="C21" s="145"/>
      <c r="D21" s="15"/>
      <c r="E21" s="10"/>
      <c r="F21" s="8"/>
    </row>
    <row r="22" spans="1:6" ht="15">
      <c r="A22" s="104">
        <v>19</v>
      </c>
      <c r="B22" s="139"/>
      <c r="C22" s="142"/>
      <c r="D22" s="15"/>
      <c r="E22" s="10"/>
      <c r="F22" s="8"/>
    </row>
    <row r="23" spans="1:6" ht="15">
      <c r="A23" s="104">
        <v>20</v>
      </c>
      <c r="B23" s="140"/>
      <c r="C23" s="142"/>
      <c r="D23" s="16"/>
      <c r="E23" s="10"/>
      <c r="F23" s="8"/>
    </row>
    <row r="24" spans="1:6" ht="14.25">
      <c r="A24" s="104">
        <v>21</v>
      </c>
      <c r="B24" s="79"/>
      <c r="C24" s="18"/>
      <c r="D24" s="16"/>
      <c r="E24" s="10"/>
      <c r="F24" s="8"/>
    </row>
    <row r="25" spans="1:6" ht="14.25">
      <c r="A25" s="104">
        <v>22</v>
      </c>
      <c r="B25" s="79"/>
      <c r="C25" s="17"/>
      <c r="D25" s="15"/>
      <c r="E25" s="10"/>
      <c r="F25" s="8"/>
    </row>
    <row r="26" spans="1:6" ht="14.25">
      <c r="A26" s="104">
        <v>23</v>
      </c>
      <c r="B26" s="79"/>
      <c r="C26" s="18"/>
      <c r="D26" s="15"/>
      <c r="E26" s="10"/>
      <c r="F26" s="8"/>
    </row>
    <row r="27" spans="1:6" ht="14.25">
      <c r="A27" s="104">
        <v>24</v>
      </c>
      <c r="B27" s="79"/>
      <c r="C27" s="17"/>
      <c r="D27" s="15"/>
      <c r="E27" s="10"/>
      <c r="F27" s="8"/>
    </row>
    <row r="28" spans="1:6" ht="14.25">
      <c r="A28" s="104">
        <v>25</v>
      </c>
      <c r="B28" s="76"/>
      <c r="C28" s="78"/>
      <c r="D28" s="15"/>
      <c r="E28" s="9"/>
      <c r="F28" s="8"/>
    </row>
    <row r="29" spans="1:6" ht="14.25">
      <c r="A29" s="104">
        <v>26</v>
      </c>
      <c r="B29" s="79"/>
      <c r="C29" s="19"/>
      <c r="D29" s="15"/>
      <c r="E29" s="15"/>
      <c r="F29" s="8"/>
    </row>
    <row r="30" spans="1:6" ht="14.25">
      <c r="A30" s="104">
        <v>27</v>
      </c>
      <c r="B30" s="79"/>
      <c r="C30" s="18"/>
      <c r="D30" s="15"/>
      <c r="E30" s="15"/>
      <c r="F30" s="8"/>
    </row>
    <row r="31" spans="1:6" ht="14.25">
      <c r="A31" s="104">
        <v>28</v>
      </c>
      <c r="B31" s="79"/>
      <c r="C31" s="18"/>
      <c r="D31" s="16"/>
      <c r="E31" s="16"/>
      <c r="F31" s="8"/>
    </row>
    <row r="32" spans="1:6" ht="14.25">
      <c r="A32" s="104">
        <v>29</v>
      </c>
      <c r="B32" s="79"/>
      <c r="C32" s="17"/>
      <c r="D32" s="16"/>
      <c r="E32" s="16"/>
      <c r="F32" s="8"/>
    </row>
    <row r="33" spans="1:6" ht="14.25">
      <c r="A33" s="104">
        <v>30</v>
      </c>
      <c r="B33" s="76"/>
      <c r="C33" s="78"/>
      <c r="D33" s="15"/>
      <c r="E33" s="9"/>
      <c r="F33" s="8"/>
    </row>
    <row r="34" spans="1:6" ht="14.25">
      <c r="A34" s="104">
        <v>31</v>
      </c>
      <c r="B34" s="79"/>
      <c r="C34" s="19"/>
      <c r="D34" s="15"/>
      <c r="E34" s="15"/>
      <c r="F34" s="8"/>
    </row>
    <row r="35" spans="1:6" ht="14.25">
      <c r="A35" s="104">
        <v>32</v>
      </c>
      <c r="B35" s="79"/>
      <c r="C35" s="18"/>
      <c r="D35" s="15"/>
      <c r="E35" s="15"/>
      <c r="F35" s="8"/>
    </row>
    <row r="36" spans="1:6" ht="14.25">
      <c r="A36" s="104">
        <v>33</v>
      </c>
      <c r="B36" s="79"/>
      <c r="C36" s="18"/>
      <c r="D36" s="16"/>
      <c r="E36" s="16"/>
      <c r="F36" s="8"/>
    </row>
    <row r="37" spans="1:6" ht="14.25">
      <c r="A37" s="104">
        <v>34</v>
      </c>
      <c r="B37" s="79"/>
      <c r="C37" s="17"/>
      <c r="D37" s="16"/>
      <c r="E37" s="16"/>
      <c r="F37" s="8"/>
    </row>
    <row r="38" spans="1:6" ht="14.25">
      <c r="A38" s="104">
        <v>35</v>
      </c>
      <c r="B38" s="76"/>
      <c r="C38" s="78"/>
      <c r="D38" s="15"/>
      <c r="E38" s="9"/>
      <c r="F38" s="8"/>
    </row>
    <row r="39" spans="1:6" ht="14.25">
      <c r="A39" s="104">
        <v>36</v>
      </c>
      <c r="B39" s="79"/>
      <c r="C39" s="19"/>
      <c r="D39" s="15"/>
      <c r="E39" s="15"/>
      <c r="F39" s="8"/>
    </row>
    <row r="40" spans="1:6" ht="14.25">
      <c r="A40" s="104">
        <v>37</v>
      </c>
      <c r="B40" s="79"/>
      <c r="C40" s="18"/>
      <c r="D40" s="15"/>
      <c r="E40" s="15"/>
      <c r="F40" s="8"/>
    </row>
    <row r="41" spans="1:6" ht="14.25">
      <c r="A41" s="104">
        <v>38</v>
      </c>
      <c r="B41" s="79"/>
      <c r="C41" s="18"/>
      <c r="D41" s="16"/>
      <c r="E41" s="16"/>
      <c r="F41" s="8"/>
    </row>
    <row r="42" spans="1:6" ht="14.25">
      <c r="A42" s="104">
        <v>39</v>
      </c>
      <c r="B42" s="79"/>
      <c r="C42" s="17"/>
      <c r="D42" s="16"/>
      <c r="E42" s="16"/>
      <c r="F42" s="8"/>
    </row>
    <row r="43" spans="1:6" ht="14.25">
      <c r="A43" s="104">
        <v>40</v>
      </c>
      <c r="B43" s="76"/>
      <c r="C43" s="78"/>
      <c r="D43" s="15"/>
      <c r="E43" s="9"/>
      <c r="F43" s="8"/>
    </row>
    <row r="44" spans="1:6" ht="14.25">
      <c r="A44" s="104">
        <v>41</v>
      </c>
      <c r="B44" s="79"/>
      <c r="C44" s="19"/>
      <c r="D44" s="15"/>
      <c r="E44" s="15"/>
      <c r="F44" s="8"/>
    </row>
    <row r="45" spans="1:6" ht="14.25">
      <c r="A45" s="104">
        <v>42</v>
      </c>
      <c r="B45" s="79"/>
      <c r="C45" s="18"/>
      <c r="D45" s="15"/>
      <c r="E45" s="15"/>
      <c r="F45" s="8"/>
    </row>
    <row r="46" spans="1:6" ht="14.25">
      <c r="A46" s="104">
        <v>43</v>
      </c>
      <c r="B46" s="79"/>
      <c r="C46" s="18"/>
      <c r="D46" s="16"/>
      <c r="E46" s="16"/>
      <c r="F46" s="8"/>
    </row>
    <row r="47" spans="1:6" ht="14.25">
      <c r="A47" s="104">
        <v>44</v>
      </c>
      <c r="B47" s="79"/>
      <c r="C47" s="17"/>
      <c r="D47" s="16"/>
      <c r="E47" s="16"/>
      <c r="F47" s="8"/>
    </row>
    <row r="48" spans="1:6" ht="14.25">
      <c r="A48" s="104">
        <v>45</v>
      </c>
      <c r="B48" s="76"/>
      <c r="C48" s="78"/>
      <c r="D48" s="15"/>
      <c r="E48" s="9"/>
      <c r="F48" s="8"/>
    </row>
    <row r="49" spans="1:6" ht="14.25">
      <c r="A49" s="104">
        <v>46</v>
      </c>
      <c r="B49" s="79"/>
      <c r="C49" s="19"/>
      <c r="D49" s="15"/>
      <c r="E49" s="15"/>
      <c r="F49" s="8"/>
    </row>
    <row r="50" spans="1:6" ht="14.25">
      <c r="A50" s="104">
        <v>47</v>
      </c>
      <c r="B50" s="79"/>
      <c r="C50" s="18"/>
      <c r="D50" s="15"/>
      <c r="E50" s="15"/>
      <c r="F50" s="8"/>
    </row>
    <row r="51" spans="1:6" ht="14.25">
      <c r="A51" s="104">
        <v>48</v>
      </c>
      <c r="B51" s="76"/>
      <c r="C51" s="78"/>
      <c r="D51" s="15"/>
      <c r="E51" s="9"/>
      <c r="F51" s="8"/>
    </row>
    <row r="52" spans="1:6" ht="14.25">
      <c r="A52" s="104">
        <v>49</v>
      </c>
      <c r="B52" s="79"/>
      <c r="C52" s="19"/>
      <c r="D52" s="15"/>
      <c r="E52" s="15"/>
      <c r="F52" s="8"/>
    </row>
    <row r="53" spans="1:6" ht="15" thickBot="1">
      <c r="A53" s="105">
        <v>50</v>
      </c>
      <c r="B53" s="106"/>
      <c r="C53" s="107"/>
      <c r="D53" s="108"/>
      <c r="E53" s="108"/>
      <c r="F53" s="109"/>
    </row>
    <row r="54" spans="3:5" ht="15">
      <c r="C54" s="211">
        <v>44443</v>
      </c>
      <c r="D54" s="212"/>
      <c r="E54" s="128"/>
    </row>
    <row r="55" spans="3:5" ht="15">
      <c r="C55" s="213" t="s">
        <v>32</v>
      </c>
      <c r="D55" s="212" t="s">
        <v>46</v>
      </c>
      <c r="E55" s="128"/>
    </row>
    <row r="56" spans="3:5" ht="15">
      <c r="C56" s="213" t="s">
        <v>36</v>
      </c>
      <c r="D56" s="214" t="s">
        <v>47</v>
      </c>
      <c r="E56" s="122"/>
    </row>
  </sheetData>
  <sheetProtection/>
  <mergeCells count="2">
    <mergeCell ref="A2:C2"/>
    <mergeCell ref="D2:F2"/>
  </mergeCells>
  <printOptions/>
  <pageMargins left="0.7" right="0.7" top="0.75" bottom="0.75" header="0.3" footer="0.3"/>
  <pageSetup horizontalDpi="600" verticalDpi="600" orientation="portrait" scale="80" r:id="rId2"/>
  <headerFooter>
    <oddHeader>&amp;L&amp;G&amp;C&amp;"-,Bold"Atoy Baltic Pro Drift Championship  
 Superfinaalid 2021
PRO&amp;R&amp;G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view="pageLayout" workbookViewId="0" topLeftCell="A1">
      <selection activeCell="C13" sqref="C13"/>
    </sheetView>
  </sheetViews>
  <sheetFormatPr defaultColWidth="4.421875" defaultRowHeight="15"/>
  <cols>
    <col min="1" max="1" width="3.7109375" style="4" customWidth="1"/>
    <col min="2" max="2" width="6.57421875" style="4" bestFit="1" customWidth="1"/>
    <col min="3" max="3" width="40.28125" style="0" customWidth="1"/>
    <col min="4" max="5" width="20.00390625" style="0" customWidth="1"/>
    <col min="6" max="6" width="20.00390625" style="11" customWidth="1"/>
  </cols>
  <sheetData>
    <row r="1" spans="3:7" ht="15" thickBot="1">
      <c r="C1" s="13"/>
      <c r="D1" s="12"/>
      <c r="E1" s="13"/>
      <c r="F1" s="13"/>
      <c r="G1" s="5"/>
    </row>
    <row r="2" spans="1:6" ht="15" thickBot="1">
      <c r="A2" s="230" t="s">
        <v>30</v>
      </c>
      <c r="B2" s="231"/>
      <c r="C2" s="231"/>
      <c r="D2" s="232"/>
      <c r="E2" s="232"/>
      <c r="F2" s="233"/>
    </row>
    <row r="3" spans="1:6" ht="15" thickBot="1">
      <c r="A3" s="102"/>
      <c r="B3" s="100" t="s">
        <v>10</v>
      </c>
      <c r="C3" s="101" t="s">
        <v>11</v>
      </c>
      <c r="D3" s="99" t="s">
        <v>12</v>
      </c>
      <c r="E3" s="6" t="s">
        <v>1</v>
      </c>
      <c r="F3" s="7" t="s">
        <v>13</v>
      </c>
    </row>
    <row r="4" spans="1:6" ht="14.25">
      <c r="A4" s="103">
        <v>1</v>
      </c>
      <c r="B4" s="197" t="s">
        <v>61</v>
      </c>
      <c r="C4" s="197" t="s">
        <v>62</v>
      </c>
      <c r="D4" s="206">
        <v>4</v>
      </c>
      <c r="E4" s="206">
        <v>88</v>
      </c>
      <c r="F4" s="129">
        <f aca="true" t="shared" si="0" ref="F4:F10">D4+E4</f>
        <v>92</v>
      </c>
    </row>
    <row r="5" spans="1:6" ht="14.25">
      <c r="A5" s="104">
        <v>2</v>
      </c>
      <c r="B5" s="197" t="s">
        <v>63</v>
      </c>
      <c r="C5" s="197" t="s">
        <v>64</v>
      </c>
      <c r="D5" s="208">
        <v>8</v>
      </c>
      <c r="E5" s="207">
        <v>61</v>
      </c>
      <c r="F5" s="130">
        <f t="shared" si="0"/>
        <v>69</v>
      </c>
    </row>
    <row r="6" spans="1:6" ht="14.25">
      <c r="A6" s="104">
        <v>3</v>
      </c>
      <c r="B6" s="197" t="s">
        <v>51</v>
      </c>
      <c r="C6" s="197" t="s">
        <v>52</v>
      </c>
      <c r="D6" s="208">
        <v>2</v>
      </c>
      <c r="E6" s="207">
        <v>61</v>
      </c>
      <c r="F6" s="130">
        <f t="shared" si="0"/>
        <v>63</v>
      </c>
    </row>
    <row r="7" spans="1:6" ht="14.25">
      <c r="A7" s="104">
        <v>4</v>
      </c>
      <c r="B7" s="197" t="s">
        <v>49</v>
      </c>
      <c r="C7" s="197" t="s">
        <v>50</v>
      </c>
      <c r="D7" s="208">
        <v>2</v>
      </c>
      <c r="E7" s="207">
        <v>54</v>
      </c>
      <c r="F7" s="130">
        <f t="shared" si="0"/>
        <v>56</v>
      </c>
    </row>
    <row r="8" spans="1:6" ht="14.25">
      <c r="A8" s="104">
        <v>5</v>
      </c>
      <c r="B8" s="197" t="s">
        <v>67</v>
      </c>
      <c r="C8" s="197" t="s">
        <v>68</v>
      </c>
      <c r="D8" s="208">
        <v>2</v>
      </c>
      <c r="E8" s="207">
        <v>54</v>
      </c>
      <c r="F8" s="130">
        <f t="shared" si="0"/>
        <v>56</v>
      </c>
    </row>
    <row r="9" spans="1:6" ht="14.25">
      <c r="A9" s="104">
        <v>6</v>
      </c>
      <c r="B9" s="197" t="s">
        <v>69</v>
      </c>
      <c r="C9" s="197" t="s">
        <v>70</v>
      </c>
      <c r="D9" s="208">
        <v>1</v>
      </c>
      <c r="E9" s="207">
        <v>54</v>
      </c>
      <c r="F9" s="130">
        <f t="shared" si="0"/>
        <v>55</v>
      </c>
    </row>
    <row r="10" spans="1:6" ht="14.25">
      <c r="A10" s="104">
        <v>7</v>
      </c>
      <c r="B10" s="198" t="s">
        <v>56</v>
      </c>
      <c r="C10" s="198" t="s">
        <v>55</v>
      </c>
      <c r="D10" s="208">
        <v>1</v>
      </c>
      <c r="E10" s="207">
        <v>54</v>
      </c>
      <c r="F10" s="130">
        <f t="shared" si="0"/>
        <v>55</v>
      </c>
    </row>
    <row r="11" spans="1:6" ht="14.25">
      <c r="A11" s="104">
        <v>8</v>
      </c>
      <c r="B11" s="197"/>
      <c r="C11" s="197"/>
      <c r="D11" s="208"/>
      <c r="E11" s="207"/>
      <c r="F11" s="130"/>
    </row>
    <row r="12" spans="1:6" ht="14.25">
      <c r="A12" s="104">
        <v>9</v>
      </c>
      <c r="B12" s="197"/>
      <c r="C12" s="197"/>
      <c r="D12" s="208"/>
      <c r="E12" s="207"/>
      <c r="F12" s="130"/>
    </row>
    <row r="13" spans="1:6" ht="14.25">
      <c r="A13" s="104">
        <v>10</v>
      </c>
      <c r="B13" s="199"/>
      <c r="C13" s="199"/>
      <c r="D13" s="208"/>
      <c r="E13" s="207"/>
      <c r="F13" s="130"/>
    </row>
    <row r="14" spans="1:6" ht="14.25">
      <c r="A14" s="104">
        <v>11</v>
      </c>
      <c r="B14" s="197"/>
      <c r="C14" s="197"/>
      <c r="D14" s="208"/>
      <c r="E14" s="207"/>
      <c r="F14" s="130"/>
    </row>
    <row r="15" spans="1:6" ht="14.25">
      <c r="A15" s="104">
        <v>12</v>
      </c>
      <c r="B15" s="197"/>
      <c r="C15" s="197"/>
      <c r="D15" s="208"/>
      <c r="E15" s="207"/>
      <c r="F15" s="130"/>
    </row>
    <row r="16" spans="1:6" ht="14.25">
      <c r="A16" s="104">
        <v>13</v>
      </c>
      <c r="B16" s="197"/>
      <c r="C16" s="197"/>
      <c r="D16" s="208"/>
      <c r="E16" s="207"/>
      <c r="F16" s="130"/>
    </row>
    <row r="17" spans="1:6" ht="14.25">
      <c r="A17" s="104">
        <v>14</v>
      </c>
      <c r="B17" s="197"/>
      <c r="C17" s="197"/>
      <c r="D17" s="208"/>
      <c r="E17" s="207"/>
      <c r="F17" s="130"/>
    </row>
    <row r="18" spans="1:6" ht="14.25">
      <c r="A18" s="104">
        <v>15</v>
      </c>
      <c r="B18" s="197"/>
      <c r="C18" s="197"/>
      <c r="D18" s="208"/>
      <c r="E18" s="207"/>
      <c r="F18" s="130"/>
    </row>
    <row r="19" spans="1:6" ht="15">
      <c r="A19" s="104">
        <v>16</v>
      </c>
      <c r="B19" s="197"/>
      <c r="C19" s="197"/>
      <c r="D19" s="152"/>
      <c r="E19" s="77"/>
      <c r="F19" s="130"/>
    </row>
    <row r="20" spans="1:6" ht="15">
      <c r="A20" s="104">
        <v>17</v>
      </c>
      <c r="B20" s="151"/>
      <c r="C20" s="142"/>
      <c r="D20" s="152"/>
      <c r="E20" s="77"/>
      <c r="F20" s="130"/>
    </row>
    <row r="21" spans="1:6" ht="15">
      <c r="A21" s="104">
        <v>18</v>
      </c>
      <c r="B21" s="144"/>
      <c r="C21" s="145"/>
      <c r="D21" s="15"/>
      <c r="E21" s="10"/>
      <c r="F21" s="8"/>
    </row>
    <row r="22" spans="1:6" ht="15">
      <c r="A22" s="104">
        <v>19</v>
      </c>
      <c r="B22" s="139"/>
      <c r="C22" s="142"/>
      <c r="D22" s="15"/>
      <c r="E22" s="10"/>
      <c r="F22" s="8"/>
    </row>
    <row r="23" spans="1:6" ht="15">
      <c r="A23" s="104">
        <v>20</v>
      </c>
      <c r="B23" s="140"/>
      <c r="C23" s="142"/>
      <c r="D23" s="16"/>
      <c r="E23" s="10"/>
      <c r="F23" s="8"/>
    </row>
    <row r="24" spans="1:6" ht="14.25">
      <c r="A24" s="104">
        <v>21</v>
      </c>
      <c r="B24" s="79"/>
      <c r="C24" s="18"/>
      <c r="D24" s="16"/>
      <c r="E24" s="10"/>
      <c r="F24" s="8"/>
    </row>
    <row r="25" spans="1:6" ht="14.25">
      <c r="A25" s="104">
        <v>22</v>
      </c>
      <c r="B25" s="79"/>
      <c r="C25" s="17"/>
      <c r="D25" s="15"/>
      <c r="E25" s="10"/>
      <c r="F25" s="8"/>
    </row>
    <row r="26" spans="1:6" ht="14.25">
      <c r="A26" s="104">
        <v>23</v>
      </c>
      <c r="B26" s="79"/>
      <c r="C26" s="18"/>
      <c r="D26" s="15"/>
      <c r="E26" s="10"/>
      <c r="F26" s="8"/>
    </row>
    <row r="27" spans="1:6" ht="14.25">
      <c r="A27" s="104">
        <v>24</v>
      </c>
      <c r="B27" s="79"/>
      <c r="C27" s="17"/>
      <c r="D27" s="15"/>
      <c r="E27" s="10"/>
      <c r="F27" s="8"/>
    </row>
    <row r="28" spans="1:6" ht="14.25">
      <c r="A28" s="104">
        <v>25</v>
      </c>
      <c r="B28" s="76"/>
      <c r="C28" s="78"/>
      <c r="D28" s="15"/>
      <c r="E28" s="9"/>
      <c r="F28" s="8"/>
    </row>
    <row r="29" spans="1:6" ht="14.25">
      <c r="A29" s="104">
        <v>26</v>
      </c>
      <c r="B29" s="79"/>
      <c r="C29" s="19"/>
      <c r="D29" s="15"/>
      <c r="E29" s="15"/>
      <c r="F29" s="8"/>
    </row>
    <row r="30" spans="1:6" ht="14.25">
      <c r="A30" s="104">
        <v>27</v>
      </c>
      <c r="B30" s="79"/>
      <c r="C30" s="18"/>
      <c r="D30" s="15"/>
      <c r="E30" s="15"/>
      <c r="F30" s="8"/>
    </row>
    <row r="31" spans="1:6" ht="14.25">
      <c r="A31" s="104">
        <v>28</v>
      </c>
      <c r="B31" s="79"/>
      <c r="C31" s="18"/>
      <c r="D31" s="16"/>
      <c r="E31" s="16"/>
      <c r="F31" s="8"/>
    </row>
    <row r="32" spans="1:6" ht="14.25">
      <c r="A32" s="104">
        <v>29</v>
      </c>
      <c r="B32" s="79"/>
      <c r="C32" s="17"/>
      <c r="D32" s="16"/>
      <c r="E32" s="16"/>
      <c r="F32" s="8"/>
    </row>
    <row r="33" spans="1:6" ht="14.25">
      <c r="A33" s="104">
        <v>30</v>
      </c>
      <c r="B33" s="76"/>
      <c r="C33" s="78"/>
      <c r="D33" s="15"/>
      <c r="E33" s="9"/>
      <c r="F33" s="8"/>
    </row>
    <row r="34" spans="1:6" ht="14.25">
      <c r="A34" s="104">
        <v>31</v>
      </c>
      <c r="B34" s="79"/>
      <c r="C34" s="19"/>
      <c r="D34" s="15"/>
      <c r="E34" s="15"/>
      <c r="F34" s="8"/>
    </row>
    <row r="35" spans="1:6" ht="14.25">
      <c r="A35" s="104">
        <v>32</v>
      </c>
      <c r="B35" s="79"/>
      <c r="C35" s="18"/>
      <c r="D35" s="15"/>
      <c r="E35" s="15"/>
      <c r="F35" s="8"/>
    </row>
    <row r="36" spans="1:6" ht="14.25">
      <c r="A36" s="104">
        <v>33</v>
      </c>
      <c r="B36" s="79"/>
      <c r="C36" s="18"/>
      <c r="D36" s="16"/>
      <c r="E36" s="16"/>
      <c r="F36" s="8"/>
    </row>
    <row r="37" spans="1:6" ht="14.25">
      <c r="A37" s="104">
        <v>34</v>
      </c>
      <c r="B37" s="79"/>
      <c r="C37" s="17"/>
      <c r="D37" s="16"/>
      <c r="E37" s="16"/>
      <c r="F37" s="8"/>
    </row>
    <row r="38" spans="1:6" ht="14.25">
      <c r="A38" s="104">
        <v>35</v>
      </c>
      <c r="B38" s="76"/>
      <c r="C38" s="78"/>
      <c r="D38" s="15"/>
      <c r="E38" s="9"/>
      <c r="F38" s="8"/>
    </row>
    <row r="39" spans="1:6" ht="14.25">
      <c r="A39" s="104">
        <v>36</v>
      </c>
      <c r="B39" s="79"/>
      <c r="C39" s="19"/>
      <c r="D39" s="15"/>
      <c r="E39" s="15"/>
      <c r="F39" s="8"/>
    </row>
    <row r="40" spans="1:6" ht="14.25">
      <c r="A40" s="104">
        <v>37</v>
      </c>
      <c r="B40" s="79"/>
      <c r="C40" s="18"/>
      <c r="D40" s="15"/>
      <c r="E40" s="15"/>
      <c r="F40" s="8"/>
    </row>
    <row r="41" spans="1:6" ht="14.25">
      <c r="A41" s="104">
        <v>38</v>
      </c>
      <c r="B41" s="79"/>
      <c r="C41" s="18"/>
      <c r="D41" s="16"/>
      <c r="E41" s="16"/>
      <c r="F41" s="8"/>
    </row>
    <row r="42" spans="1:6" ht="14.25">
      <c r="A42" s="104">
        <v>39</v>
      </c>
      <c r="B42" s="79"/>
      <c r="C42" s="17"/>
      <c r="D42" s="16"/>
      <c r="E42" s="16"/>
      <c r="F42" s="8"/>
    </row>
    <row r="43" spans="1:6" ht="14.25">
      <c r="A43" s="104">
        <v>40</v>
      </c>
      <c r="B43" s="76"/>
      <c r="C43" s="78"/>
      <c r="D43" s="15"/>
      <c r="E43" s="9"/>
      <c r="F43" s="8"/>
    </row>
    <row r="44" spans="1:6" ht="14.25">
      <c r="A44" s="104">
        <v>41</v>
      </c>
      <c r="B44" s="79"/>
      <c r="C44" s="19"/>
      <c r="D44" s="15"/>
      <c r="E44" s="15"/>
      <c r="F44" s="8"/>
    </row>
    <row r="45" spans="1:6" ht="14.25">
      <c r="A45" s="104">
        <v>42</v>
      </c>
      <c r="B45" s="79"/>
      <c r="C45" s="18"/>
      <c r="D45" s="15"/>
      <c r="E45" s="15"/>
      <c r="F45" s="8"/>
    </row>
    <row r="46" spans="1:6" ht="14.25">
      <c r="A46" s="104">
        <v>43</v>
      </c>
      <c r="B46" s="79"/>
      <c r="C46" s="18"/>
      <c r="D46" s="16"/>
      <c r="E46" s="16"/>
      <c r="F46" s="8"/>
    </row>
    <row r="47" spans="1:6" ht="14.25">
      <c r="A47" s="104">
        <v>44</v>
      </c>
      <c r="B47" s="79"/>
      <c r="C47" s="17"/>
      <c r="D47" s="16"/>
      <c r="E47" s="16"/>
      <c r="F47" s="8"/>
    </row>
    <row r="48" spans="1:6" ht="14.25">
      <c r="A48" s="104">
        <v>45</v>
      </c>
      <c r="B48" s="76"/>
      <c r="C48" s="78"/>
      <c r="D48" s="15"/>
      <c r="E48" s="9"/>
      <c r="F48" s="8"/>
    </row>
    <row r="49" spans="1:6" ht="14.25">
      <c r="A49" s="104">
        <v>46</v>
      </c>
      <c r="B49" s="79"/>
      <c r="C49" s="19"/>
      <c r="D49" s="15"/>
      <c r="E49" s="15"/>
      <c r="F49" s="8"/>
    </row>
    <row r="50" spans="1:6" ht="14.25">
      <c r="A50" s="104">
        <v>47</v>
      </c>
      <c r="B50" s="79"/>
      <c r="C50" s="18"/>
      <c r="D50" s="15"/>
      <c r="E50" s="15"/>
      <c r="F50" s="8"/>
    </row>
    <row r="51" spans="1:6" ht="14.25">
      <c r="A51" s="104">
        <v>48</v>
      </c>
      <c r="B51" s="76"/>
      <c r="C51" s="78"/>
      <c r="D51" s="15"/>
      <c r="E51" s="9"/>
      <c r="F51" s="8"/>
    </row>
    <row r="52" spans="1:6" ht="14.25">
      <c r="A52" s="104">
        <v>49</v>
      </c>
      <c r="B52" s="79"/>
      <c r="C52" s="19"/>
      <c r="D52" s="15"/>
      <c r="E52" s="15"/>
      <c r="F52" s="8"/>
    </row>
    <row r="53" spans="1:6" ht="15" thickBot="1">
      <c r="A53" s="105">
        <v>50</v>
      </c>
      <c r="B53" s="106"/>
      <c r="C53" s="107"/>
      <c r="D53" s="108"/>
      <c r="E53" s="108"/>
      <c r="F53" s="109"/>
    </row>
    <row r="54" spans="3:5" ht="15">
      <c r="C54" s="211">
        <v>44443</v>
      </c>
      <c r="D54" s="212"/>
      <c r="E54" s="128"/>
    </row>
    <row r="55" spans="3:5" ht="15">
      <c r="C55" s="213" t="s">
        <v>32</v>
      </c>
      <c r="D55" s="212" t="s">
        <v>46</v>
      </c>
      <c r="E55" s="128"/>
    </row>
    <row r="56" spans="3:5" ht="15">
      <c r="C56" s="213" t="s">
        <v>36</v>
      </c>
      <c r="D56" s="214" t="s">
        <v>47</v>
      </c>
      <c r="E56" s="122"/>
    </row>
    <row r="57" spans="3:4" ht="14.25">
      <c r="C57" s="215"/>
      <c r="D57" s="215"/>
    </row>
  </sheetData>
  <sheetProtection/>
  <mergeCells count="2">
    <mergeCell ref="D2:F2"/>
    <mergeCell ref="A2:C2"/>
  </mergeCells>
  <printOptions/>
  <pageMargins left="0.7" right="0.7" top="0.75" bottom="0.75" header="0.3" footer="0.3"/>
  <pageSetup horizontalDpi="600" verticalDpi="600" orientation="portrait" scale="80" r:id="rId2"/>
  <headerFooter>
    <oddHeader>&amp;L&amp;G&amp;C&amp;"-,Bold""Jump for Drift" Baltic Drift Championship 2021
PRO&amp;R&amp;G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6"/>
  <sheetViews>
    <sheetView view="pageLayout" workbookViewId="0" topLeftCell="A4">
      <selection activeCell="C19" sqref="C19"/>
    </sheetView>
  </sheetViews>
  <sheetFormatPr defaultColWidth="4.421875" defaultRowHeight="15"/>
  <cols>
    <col min="1" max="1" width="3.7109375" style="4" customWidth="1"/>
    <col min="2" max="2" width="6.57421875" style="4" bestFit="1" customWidth="1"/>
    <col min="3" max="3" width="40.28125" style="0" customWidth="1"/>
    <col min="4" max="5" width="20.00390625" style="0" customWidth="1"/>
    <col min="6" max="6" width="20.00390625" style="11" customWidth="1"/>
  </cols>
  <sheetData>
    <row r="1" spans="3:7" ht="15" thickBot="1">
      <c r="C1" s="13"/>
      <c r="D1" s="85"/>
      <c r="E1" s="13"/>
      <c r="F1" s="13"/>
      <c r="G1" s="5"/>
    </row>
    <row r="2" spans="1:6" ht="15" thickBot="1">
      <c r="A2" s="230" t="s">
        <v>30</v>
      </c>
      <c r="B2" s="231"/>
      <c r="C2" s="231"/>
      <c r="D2" s="232"/>
      <c r="E2" s="232"/>
      <c r="F2" s="233"/>
    </row>
    <row r="3" spans="1:6" ht="15" thickBot="1">
      <c r="A3" s="102"/>
      <c r="B3" s="100" t="s">
        <v>10</v>
      </c>
      <c r="C3" s="101" t="s">
        <v>11</v>
      </c>
      <c r="D3" s="99" t="s">
        <v>12</v>
      </c>
      <c r="E3" s="6" t="s">
        <v>1</v>
      </c>
      <c r="F3" s="7" t="s">
        <v>13</v>
      </c>
    </row>
    <row r="4" spans="1:6" ht="14.25">
      <c r="A4" s="103">
        <v>1</v>
      </c>
      <c r="B4" s="197" t="s">
        <v>73</v>
      </c>
      <c r="C4" s="197" t="s">
        <v>74</v>
      </c>
      <c r="D4" s="206">
        <v>4</v>
      </c>
      <c r="E4" s="206">
        <v>100</v>
      </c>
      <c r="F4" s="129">
        <f aca="true" t="shared" si="0" ref="F4:F16">D4+E4</f>
        <v>104</v>
      </c>
    </row>
    <row r="5" spans="1:6" ht="14.25">
      <c r="A5" s="104">
        <v>2</v>
      </c>
      <c r="B5" s="197" t="s">
        <v>61</v>
      </c>
      <c r="C5" s="197" t="s">
        <v>62</v>
      </c>
      <c r="D5" s="208">
        <v>4</v>
      </c>
      <c r="E5" s="207">
        <v>88</v>
      </c>
      <c r="F5" s="130">
        <f t="shared" si="0"/>
        <v>92</v>
      </c>
    </row>
    <row r="6" spans="1:6" ht="14.25">
      <c r="A6" s="104">
        <v>3</v>
      </c>
      <c r="B6" s="197" t="s">
        <v>71</v>
      </c>
      <c r="C6" s="197" t="s">
        <v>72</v>
      </c>
      <c r="D6" s="208">
        <v>12</v>
      </c>
      <c r="E6" s="207">
        <v>78</v>
      </c>
      <c r="F6" s="130">
        <f t="shared" si="0"/>
        <v>90</v>
      </c>
    </row>
    <row r="7" spans="1:6" ht="14.25">
      <c r="A7" s="104">
        <v>4</v>
      </c>
      <c r="B7" s="199" t="s">
        <v>79</v>
      </c>
      <c r="C7" s="199" t="s">
        <v>80</v>
      </c>
      <c r="D7" s="208">
        <v>3</v>
      </c>
      <c r="E7" s="207">
        <v>69</v>
      </c>
      <c r="F7" s="130">
        <f t="shared" si="0"/>
        <v>72</v>
      </c>
    </row>
    <row r="8" spans="1:6" ht="14.25">
      <c r="A8" s="104">
        <v>5</v>
      </c>
      <c r="B8" s="197" t="s">
        <v>63</v>
      </c>
      <c r="C8" s="197" t="s">
        <v>64</v>
      </c>
      <c r="D8" s="208">
        <v>8</v>
      </c>
      <c r="E8" s="207">
        <v>61</v>
      </c>
      <c r="F8" s="130">
        <f t="shared" si="0"/>
        <v>69</v>
      </c>
    </row>
    <row r="9" spans="1:6" ht="14.25">
      <c r="A9" s="104">
        <v>6</v>
      </c>
      <c r="B9" s="197" t="s">
        <v>51</v>
      </c>
      <c r="C9" s="197" t="s">
        <v>52</v>
      </c>
      <c r="D9" s="208">
        <v>2</v>
      </c>
      <c r="E9" s="207">
        <v>61</v>
      </c>
      <c r="F9" s="130">
        <f t="shared" si="0"/>
        <v>63</v>
      </c>
    </row>
    <row r="10" spans="1:6" ht="14.25">
      <c r="A10" s="104">
        <v>7</v>
      </c>
      <c r="B10" s="197" t="s">
        <v>49</v>
      </c>
      <c r="C10" s="197" t="s">
        <v>50</v>
      </c>
      <c r="D10" s="208">
        <v>2</v>
      </c>
      <c r="E10" s="207">
        <v>54</v>
      </c>
      <c r="F10" s="130">
        <f t="shared" si="0"/>
        <v>56</v>
      </c>
    </row>
    <row r="11" spans="1:6" ht="14.25">
      <c r="A11" s="104">
        <v>8</v>
      </c>
      <c r="B11" s="197" t="s">
        <v>67</v>
      </c>
      <c r="C11" s="197" t="s">
        <v>68</v>
      </c>
      <c r="D11" s="208">
        <v>2</v>
      </c>
      <c r="E11" s="207">
        <v>54</v>
      </c>
      <c r="F11" s="130">
        <f t="shared" si="0"/>
        <v>56</v>
      </c>
    </row>
    <row r="12" spans="1:6" ht="14.25">
      <c r="A12" s="104">
        <v>9</v>
      </c>
      <c r="B12" s="197" t="s">
        <v>65</v>
      </c>
      <c r="C12" s="197" t="s">
        <v>66</v>
      </c>
      <c r="D12" s="208">
        <v>2</v>
      </c>
      <c r="E12" s="207">
        <v>54</v>
      </c>
      <c r="F12" s="130">
        <f t="shared" si="0"/>
        <v>56</v>
      </c>
    </row>
    <row r="13" spans="1:6" ht="14.25">
      <c r="A13" s="104">
        <v>10</v>
      </c>
      <c r="B13" s="197" t="s">
        <v>69</v>
      </c>
      <c r="C13" s="197" t="s">
        <v>70</v>
      </c>
      <c r="D13" s="208">
        <v>1</v>
      </c>
      <c r="E13" s="207">
        <v>54</v>
      </c>
      <c r="F13" s="130">
        <f t="shared" si="0"/>
        <v>55</v>
      </c>
    </row>
    <row r="14" spans="1:6" ht="14.25">
      <c r="A14" s="104">
        <v>11</v>
      </c>
      <c r="B14" s="197" t="s">
        <v>77</v>
      </c>
      <c r="C14" s="197" t="s">
        <v>78</v>
      </c>
      <c r="D14" s="208">
        <v>1</v>
      </c>
      <c r="E14" s="207">
        <v>54</v>
      </c>
      <c r="F14" s="130">
        <f t="shared" si="0"/>
        <v>55</v>
      </c>
    </row>
    <row r="15" spans="1:6" ht="14.25">
      <c r="A15" s="104">
        <v>12</v>
      </c>
      <c r="B15" s="198" t="s">
        <v>56</v>
      </c>
      <c r="C15" s="198" t="s">
        <v>55</v>
      </c>
      <c r="D15" s="208">
        <v>1</v>
      </c>
      <c r="E15" s="207">
        <v>54</v>
      </c>
      <c r="F15" s="130">
        <f t="shared" si="0"/>
        <v>55</v>
      </c>
    </row>
    <row r="16" spans="1:6" ht="14.25">
      <c r="A16" s="104">
        <v>13</v>
      </c>
      <c r="B16" s="197" t="s">
        <v>53</v>
      </c>
      <c r="C16" s="197" t="s">
        <v>54</v>
      </c>
      <c r="D16" s="208"/>
      <c r="E16" s="207"/>
      <c r="F16" s="130">
        <f t="shared" si="0"/>
        <v>0</v>
      </c>
    </row>
    <row r="17" spans="1:6" ht="14.25">
      <c r="A17" s="104">
        <v>14</v>
      </c>
      <c r="B17" s="197"/>
      <c r="C17" s="197"/>
      <c r="D17" s="208"/>
      <c r="E17" s="207"/>
      <c r="F17" s="130"/>
    </row>
    <row r="18" spans="1:6" ht="14.25">
      <c r="A18" s="104">
        <v>15</v>
      </c>
      <c r="B18" s="197"/>
      <c r="C18" s="197"/>
      <c r="D18" s="208"/>
      <c r="E18" s="207"/>
      <c r="F18" s="130"/>
    </row>
    <row r="19" spans="1:6" ht="15">
      <c r="A19" s="104">
        <v>16</v>
      </c>
      <c r="B19" s="197"/>
      <c r="C19" s="197"/>
      <c r="D19" s="152"/>
      <c r="E19" s="77"/>
      <c r="F19" s="130"/>
    </row>
    <row r="20" spans="1:6" ht="15">
      <c r="A20" s="104">
        <v>17</v>
      </c>
      <c r="B20" s="151"/>
      <c r="C20" s="142"/>
      <c r="D20" s="152"/>
      <c r="E20" s="77"/>
      <c r="F20" s="130"/>
    </row>
    <row r="21" spans="1:6" ht="15">
      <c r="A21" s="104">
        <v>18</v>
      </c>
      <c r="B21" s="144"/>
      <c r="C21" s="145"/>
      <c r="D21" s="15"/>
      <c r="E21" s="10"/>
      <c r="F21" s="8"/>
    </row>
    <row r="22" spans="1:6" ht="15">
      <c r="A22" s="104">
        <v>19</v>
      </c>
      <c r="B22" s="139"/>
      <c r="C22" s="142"/>
      <c r="D22" s="15"/>
      <c r="E22" s="10"/>
      <c r="F22" s="8"/>
    </row>
    <row r="23" spans="1:6" ht="15">
      <c r="A23" s="104">
        <v>20</v>
      </c>
      <c r="B23" s="140"/>
      <c r="C23" s="142"/>
      <c r="D23" s="16"/>
      <c r="E23" s="10"/>
      <c r="F23" s="8"/>
    </row>
    <row r="24" spans="1:6" ht="14.25">
      <c r="A24" s="104">
        <v>21</v>
      </c>
      <c r="B24" s="79"/>
      <c r="C24" s="18"/>
      <c r="D24" s="16"/>
      <c r="E24" s="10"/>
      <c r="F24" s="8"/>
    </row>
    <row r="25" spans="1:6" ht="14.25">
      <c r="A25" s="104">
        <v>22</v>
      </c>
      <c r="B25" s="79"/>
      <c r="C25" s="17"/>
      <c r="D25" s="15"/>
      <c r="E25" s="10"/>
      <c r="F25" s="8"/>
    </row>
    <row r="26" spans="1:6" ht="14.25">
      <c r="A26" s="104">
        <v>23</v>
      </c>
      <c r="B26" s="79"/>
      <c r="C26" s="18"/>
      <c r="D26" s="15"/>
      <c r="E26" s="10"/>
      <c r="F26" s="8"/>
    </row>
    <row r="27" spans="1:6" ht="14.25">
      <c r="A27" s="104">
        <v>24</v>
      </c>
      <c r="B27" s="79"/>
      <c r="C27" s="17"/>
      <c r="D27" s="15"/>
      <c r="E27" s="10"/>
      <c r="F27" s="8"/>
    </row>
    <row r="28" spans="1:6" ht="14.25">
      <c r="A28" s="104">
        <v>25</v>
      </c>
      <c r="B28" s="76"/>
      <c r="C28" s="78"/>
      <c r="D28" s="15"/>
      <c r="E28" s="9"/>
      <c r="F28" s="8"/>
    </row>
    <row r="29" spans="1:6" ht="14.25">
      <c r="A29" s="104">
        <v>26</v>
      </c>
      <c r="B29" s="79"/>
      <c r="C29" s="19"/>
      <c r="D29" s="15"/>
      <c r="E29" s="15"/>
      <c r="F29" s="8"/>
    </row>
    <row r="30" spans="1:6" ht="14.25">
      <c r="A30" s="104">
        <v>27</v>
      </c>
      <c r="B30" s="79"/>
      <c r="C30" s="18"/>
      <c r="D30" s="15"/>
      <c r="E30" s="15"/>
      <c r="F30" s="8"/>
    </row>
    <row r="31" spans="1:6" ht="14.25">
      <c r="A31" s="104">
        <v>28</v>
      </c>
      <c r="B31" s="79"/>
      <c r="C31" s="18"/>
      <c r="D31" s="16"/>
      <c r="E31" s="16"/>
      <c r="F31" s="8"/>
    </row>
    <row r="32" spans="1:6" ht="14.25">
      <c r="A32" s="104">
        <v>29</v>
      </c>
      <c r="B32" s="79"/>
      <c r="C32" s="17"/>
      <c r="D32" s="16"/>
      <c r="E32" s="16"/>
      <c r="F32" s="8"/>
    </row>
    <row r="33" spans="1:6" ht="14.25">
      <c r="A33" s="104">
        <v>30</v>
      </c>
      <c r="B33" s="76"/>
      <c r="C33" s="78"/>
      <c r="D33" s="15"/>
      <c r="E33" s="9"/>
      <c r="F33" s="8"/>
    </row>
    <row r="34" spans="1:6" ht="14.25">
      <c r="A34" s="104">
        <v>31</v>
      </c>
      <c r="B34" s="79"/>
      <c r="C34" s="19"/>
      <c r="D34" s="15"/>
      <c r="E34" s="15"/>
      <c r="F34" s="8"/>
    </row>
    <row r="35" spans="1:6" ht="14.25">
      <c r="A35" s="104">
        <v>32</v>
      </c>
      <c r="B35" s="79"/>
      <c r="C35" s="18"/>
      <c r="D35" s="15"/>
      <c r="E35" s="15"/>
      <c r="F35" s="8"/>
    </row>
    <row r="36" spans="1:6" ht="14.25">
      <c r="A36" s="104">
        <v>33</v>
      </c>
      <c r="B36" s="79"/>
      <c r="C36" s="18"/>
      <c r="D36" s="16"/>
      <c r="E36" s="16"/>
      <c r="F36" s="8"/>
    </row>
    <row r="37" spans="1:6" ht="14.25">
      <c r="A37" s="104">
        <v>34</v>
      </c>
      <c r="B37" s="79"/>
      <c r="C37" s="17"/>
      <c r="D37" s="16"/>
      <c r="E37" s="16"/>
      <c r="F37" s="8"/>
    </row>
    <row r="38" spans="1:6" ht="14.25">
      <c r="A38" s="104">
        <v>35</v>
      </c>
      <c r="B38" s="76"/>
      <c r="C38" s="78"/>
      <c r="D38" s="15"/>
      <c r="E38" s="9"/>
      <c r="F38" s="8"/>
    </row>
    <row r="39" spans="1:6" ht="14.25">
      <c r="A39" s="104">
        <v>36</v>
      </c>
      <c r="B39" s="79"/>
      <c r="C39" s="19"/>
      <c r="D39" s="15"/>
      <c r="E39" s="15"/>
      <c r="F39" s="8"/>
    </row>
    <row r="40" spans="1:6" ht="14.25">
      <c r="A40" s="104">
        <v>37</v>
      </c>
      <c r="B40" s="79"/>
      <c r="C40" s="18"/>
      <c r="D40" s="15"/>
      <c r="E40" s="15"/>
      <c r="F40" s="8"/>
    </row>
    <row r="41" spans="1:6" ht="14.25">
      <c r="A41" s="104">
        <v>38</v>
      </c>
      <c r="B41" s="79"/>
      <c r="C41" s="18"/>
      <c r="D41" s="16"/>
      <c r="E41" s="16"/>
      <c r="F41" s="8"/>
    </row>
    <row r="42" spans="1:6" ht="14.25">
      <c r="A42" s="104">
        <v>39</v>
      </c>
      <c r="B42" s="79"/>
      <c r="C42" s="17"/>
      <c r="D42" s="16"/>
      <c r="E42" s="16"/>
      <c r="F42" s="8"/>
    </row>
    <row r="43" spans="1:6" ht="14.25">
      <c r="A43" s="104">
        <v>40</v>
      </c>
      <c r="B43" s="76"/>
      <c r="C43" s="78"/>
      <c r="D43" s="15"/>
      <c r="E43" s="9"/>
      <c r="F43" s="8"/>
    </row>
    <row r="44" spans="1:6" ht="14.25">
      <c r="A44" s="104">
        <v>41</v>
      </c>
      <c r="B44" s="79"/>
      <c r="C44" s="19"/>
      <c r="D44" s="15"/>
      <c r="E44" s="15"/>
      <c r="F44" s="8"/>
    </row>
    <row r="45" spans="1:6" ht="14.25">
      <c r="A45" s="104">
        <v>42</v>
      </c>
      <c r="B45" s="79"/>
      <c r="C45" s="18"/>
      <c r="D45" s="15"/>
      <c r="E45" s="15"/>
      <c r="F45" s="8"/>
    </row>
    <row r="46" spans="1:6" ht="14.25">
      <c r="A46" s="104">
        <v>43</v>
      </c>
      <c r="B46" s="79"/>
      <c r="C46" s="18"/>
      <c r="D46" s="16"/>
      <c r="E46" s="16"/>
      <c r="F46" s="8"/>
    </row>
    <row r="47" spans="1:6" ht="14.25">
      <c r="A47" s="104">
        <v>44</v>
      </c>
      <c r="B47" s="79"/>
      <c r="C47" s="17"/>
      <c r="D47" s="16"/>
      <c r="E47" s="16"/>
      <c r="F47" s="8"/>
    </row>
    <row r="48" spans="1:6" ht="14.25">
      <c r="A48" s="104">
        <v>45</v>
      </c>
      <c r="B48" s="76"/>
      <c r="C48" s="78"/>
      <c r="D48" s="15"/>
      <c r="E48" s="9"/>
      <c r="F48" s="8"/>
    </row>
    <row r="49" spans="1:6" ht="14.25">
      <c r="A49" s="104">
        <v>46</v>
      </c>
      <c r="B49" s="79"/>
      <c r="C49" s="19"/>
      <c r="D49" s="15"/>
      <c r="E49" s="15"/>
      <c r="F49" s="8"/>
    </row>
    <row r="50" spans="1:6" ht="14.25">
      <c r="A50" s="104">
        <v>47</v>
      </c>
      <c r="B50" s="79"/>
      <c r="C50" s="18"/>
      <c r="D50" s="15"/>
      <c r="E50" s="15"/>
      <c r="F50" s="8"/>
    </row>
    <row r="51" spans="1:6" ht="14.25">
      <c r="A51" s="104">
        <v>48</v>
      </c>
      <c r="B51" s="76"/>
      <c r="C51" s="78"/>
      <c r="D51" s="15"/>
      <c r="E51" s="9"/>
      <c r="F51" s="8"/>
    </row>
    <row r="52" spans="1:6" ht="14.25">
      <c r="A52" s="104">
        <v>49</v>
      </c>
      <c r="B52" s="79"/>
      <c r="C52" s="19"/>
      <c r="D52" s="15"/>
      <c r="E52" s="15"/>
      <c r="F52" s="8"/>
    </row>
    <row r="53" spans="1:6" ht="15" thickBot="1">
      <c r="A53" s="105">
        <v>50</v>
      </c>
      <c r="B53" s="106"/>
      <c r="C53" s="107"/>
      <c r="D53" s="108"/>
      <c r="E53" s="108"/>
      <c r="F53" s="109"/>
    </row>
    <row r="54" spans="3:5" ht="15">
      <c r="C54" s="211">
        <v>44443</v>
      </c>
      <c r="D54" s="212"/>
      <c r="E54" s="128"/>
    </row>
    <row r="55" spans="3:5" ht="15">
      <c r="C55" s="213" t="s">
        <v>32</v>
      </c>
      <c r="D55" s="212" t="s">
        <v>46</v>
      </c>
      <c r="E55" s="128"/>
    </row>
    <row r="56" spans="3:5" ht="15">
      <c r="C56" s="213" t="s">
        <v>36</v>
      </c>
      <c r="D56" s="214" t="s">
        <v>47</v>
      </c>
      <c r="E56" s="122"/>
    </row>
  </sheetData>
  <sheetProtection/>
  <mergeCells count="2">
    <mergeCell ref="A2:C2"/>
    <mergeCell ref="D2:F2"/>
  </mergeCells>
  <printOptions/>
  <pageMargins left="0.7" right="0.7" top="0.75" bottom="0.75" header="0.3" footer="0.3"/>
  <pageSetup horizontalDpi="600" verticalDpi="600" orientation="portrait" scale="80" r:id="rId2"/>
  <headerFooter>
    <oddHeader>&amp;L&amp;G&amp;C&amp;"-,Bold""Jump for Drift" Baltic Drift Championship 2021
PRO&amp;R&amp;G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6"/>
  <sheetViews>
    <sheetView view="pageLayout" workbookViewId="0" topLeftCell="A1">
      <selection activeCell="C15" sqref="C15"/>
    </sheetView>
  </sheetViews>
  <sheetFormatPr defaultColWidth="4.421875" defaultRowHeight="15"/>
  <cols>
    <col min="1" max="1" width="3.7109375" style="4" customWidth="1"/>
    <col min="2" max="2" width="6.57421875" style="4" bestFit="1" customWidth="1"/>
    <col min="3" max="3" width="40.28125" style="0" customWidth="1"/>
    <col min="4" max="5" width="20.00390625" style="0" customWidth="1"/>
    <col min="6" max="6" width="20.00390625" style="11" customWidth="1"/>
  </cols>
  <sheetData>
    <row r="1" spans="3:7" ht="15" thickBot="1">
      <c r="C1" s="13"/>
      <c r="D1" s="85"/>
      <c r="E1" s="13"/>
      <c r="F1" s="13"/>
      <c r="G1" s="5"/>
    </row>
    <row r="2" spans="1:6" ht="15" thickBot="1">
      <c r="A2" s="230" t="s">
        <v>30</v>
      </c>
      <c r="B2" s="231"/>
      <c r="C2" s="231"/>
      <c r="D2" s="232"/>
      <c r="E2" s="232"/>
      <c r="F2" s="233"/>
    </row>
    <row r="3" spans="1:6" ht="15" thickBot="1">
      <c r="A3" s="102"/>
      <c r="B3" s="100" t="s">
        <v>10</v>
      </c>
      <c r="C3" s="101" t="s">
        <v>11</v>
      </c>
      <c r="D3" s="99" t="s">
        <v>12</v>
      </c>
      <c r="E3" s="6" t="s">
        <v>1</v>
      </c>
      <c r="F3" s="7" t="s">
        <v>13</v>
      </c>
    </row>
    <row r="4" spans="1:6" ht="14.25">
      <c r="A4" s="103">
        <v>1</v>
      </c>
      <c r="B4" s="197" t="s">
        <v>73</v>
      </c>
      <c r="C4" s="197" t="s">
        <v>74</v>
      </c>
      <c r="D4" s="206">
        <v>4</v>
      </c>
      <c r="E4" s="206">
        <v>100</v>
      </c>
      <c r="F4" s="129">
        <f aca="true" t="shared" si="0" ref="F4:F13">D4+E4</f>
        <v>104</v>
      </c>
    </row>
    <row r="5" spans="1:6" ht="14.25">
      <c r="A5" s="104">
        <v>2</v>
      </c>
      <c r="B5" s="197" t="s">
        <v>61</v>
      </c>
      <c r="C5" s="197" t="s">
        <v>62</v>
      </c>
      <c r="D5" s="208">
        <v>4</v>
      </c>
      <c r="E5" s="207">
        <v>88</v>
      </c>
      <c r="F5" s="130">
        <f t="shared" si="0"/>
        <v>92</v>
      </c>
    </row>
    <row r="6" spans="1:6" ht="14.25">
      <c r="A6" s="104">
        <v>3</v>
      </c>
      <c r="B6" s="197" t="s">
        <v>71</v>
      </c>
      <c r="C6" s="197" t="s">
        <v>72</v>
      </c>
      <c r="D6" s="208">
        <v>12</v>
      </c>
      <c r="E6" s="207">
        <v>78</v>
      </c>
      <c r="F6" s="130">
        <f t="shared" si="0"/>
        <v>90</v>
      </c>
    </row>
    <row r="7" spans="1:6" ht="14.25">
      <c r="A7" s="104">
        <v>4</v>
      </c>
      <c r="B7" s="197" t="s">
        <v>59</v>
      </c>
      <c r="C7" s="197" t="s">
        <v>60</v>
      </c>
      <c r="D7" s="208">
        <v>10</v>
      </c>
      <c r="E7" s="207">
        <v>61</v>
      </c>
      <c r="F7" s="130">
        <f t="shared" si="0"/>
        <v>71</v>
      </c>
    </row>
    <row r="8" spans="1:6" ht="14.25">
      <c r="A8" s="104">
        <v>5</v>
      </c>
      <c r="B8" s="197" t="s">
        <v>75</v>
      </c>
      <c r="C8" s="197" t="s">
        <v>76</v>
      </c>
      <c r="D8" s="208">
        <v>6</v>
      </c>
      <c r="E8" s="207">
        <v>61</v>
      </c>
      <c r="F8" s="130">
        <f t="shared" si="0"/>
        <v>67</v>
      </c>
    </row>
    <row r="9" spans="1:6" ht="14.25">
      <c r="A9" s="104">
        <v>6</v>
      </c>
      <c r="B9" s="197" t="s">
        <v>51</v>
      </c>
      <c r="C9" s="197" t="s">
        <v>52</v>
      </c>
      <c r="D9" s="208">
        <v>2</v>
      </c>
      <c r="E9" s="207">
        <v>61</v>
      </c>
      <c r="F9" s="130">
        <f t="shared" si="0"/>
        <v>63</v>
      </c>
    </row>
    <row r="10" spans="1:6" ht="14.25">
      <c r="A10" s="104">
        <v>7</v>
      </c>
      <c r="B10" s="197" t="s">
        <v>57</v>
      </c>
      <c r="C10" s="197" t="s">
        <v>58</v>
      </c>
      <c r="D10" s="208">
        <v>3</v>
      </c>
      <c r="E10" s="207">
        <v>54</v>
      </c>
      <c r="F10" s="130">
        <f t="shared" si="0"/>
        <v>57</v>
      </c>
    </row>
    <row r="11" spans="1:6" ht="14.25">
      <c r="A11" s="104">
        <v>8</v>
      </c>
      <c r="B11" s="197" t="s">
        <v>49</v>
      </c>
      <c r="C11" s="197" t="s">
        <v>50</v>
      </c>
      <c r="D11" s="208">
        <v>2</v>
      </c>
      <c r="E11" s="207">
        <v>54</v>
      </c>
      <c r="F11" s="130">
        <f t="shared" si="0"/>
        <v>56</v>
      </c>
    </row>
    <row r="12" spans="1:6" ht="14.25">
      <c r="A12" s="104">
        <v>9</v>
      </c>
      <c r="B12" s="197" t="s">
        <v>65</v>
      </c>
      <c r="C12" s="197" t="s">
        <v>66</v>
      </c>
      <c r="D12" s="208">
        <v>2</v>
      </c>
      <c r="E12" s="207">
        <v>54</v>
      </c>
      <c r="F12" s="130">
        <f t="shared" si="0"/>
        <v>56</v>
      </c>
    </row>
    <row r="13" spans="1:6" ht="14.25">
      <c r="A13" s="104">
        <v>10</v>
      </c>
      <c r="B13" s="197" t="s">
        <v>69</v>
      </c>
      <c r="C13" s="197" t="s">
        <v>70</v>
      </c>
      <c r="D13" s="208">
        <v>1</v>
      </c>
      <c r="E13" s="207">
        <v>54</v>
      </c>
      <c r="F13" s="130">
        <f t="shared" si="0"/>
        <v>55</v>
      </c>
    </row>
    <row r="14" spans="1:6" ht="14.25">
      <c r="A14" s="104">
        <v>11</v>
      </c>
      <c r="B14" s="199"/>
      <c r="C14" s="199"/>
      <c r="D14" s="208"/>
      <c r="E14" s="207"/>
      <c r="F14" s="130"/>
    </row>
    <row r="15" spans="1:6" ht="14.25">
      <c r="A15" s="104">
        <v>12</v>
      </c>
      <c r="B15" s="197"/>
      <c r="C15" s="197"/>
      <c r="D15" s="208"/>
      <c r="E15" s="207"/>
      <c r="F15" s="130"/>
    </row>
    <row r="16" spans="1:6" ht="14.25">
      <c r="A16" s="104">
        <v>13</v>
      </c>
      <c r="B16" s="197"/>
      <c r="C16" s="197"/>
      <c r="D16" s="208"/>
      <c r="E16" s="207"/>
      <c r="F16" s="130"/>
    </row>
    <row r="17" spans="1:6" ht="14.25">
      <c r="A17" s="104">
        <v>14</v>
      </c>
      <c r="B17" s="197"/>
      <c r="C17" s="197"/>
      <c r="D17" s="208"/>
      <c r="E17" s="207"/>
      <c r="F17" s="130"/>
    </row>
    <row r="18" spans="1:6" ht="14.25">
      <c r="A18" s="104">
        <v>15</v>
      </c>
      <c r="B18" s="198"/>
      <c r="C18" s="198"/>
      <c r="D18" s="208"/>
      <c r="E18" s="207"/>
      <c r="F18" s="130"/>
    </row>
    <row r="19" spans="1:6" ht="15">
      <c r="A19" s="104">
        <v>16</v>
      </c>
      <c r="B19" s="192"/>
      <c r="C19" s="180"/>
      <c r="D19" s="152"/>
      <c r="E19" s="77"/>
      <c r="F19" s="130"/>
    </row>
    <row r="20" spans="1:6" ht="15">
      <c r="A20" s="104">
        <v>17</v>
      </c>
      <c r="B20" s="151"/>
      <c r="C20" s="142"/>
      <c r="D20" s="152"/>
      <c r="E20" s="77"/>
      <c r="F20" s="130"/>
    </row>
    <row r="21" spans="1:6" ht="15">
      <c r="A21" s="104">
        <v>18</v>
      </c>
      <c r="B21" s="144"/>
      <c r="C21" s="145"/>
      <c r="D21" s="15"/>
      <c r="E21" s="10"/>
      <c r="F21" s="8"/>
    </row>
    <row r="22" spans="1:6" ht="15">
      <c r="A22" s="104">
        <v>19</v>
      </c>
      <c r="B22" s="139"/>
      <c r="C22" s="142"/>
      <c r="D22" s="15"/>
      <c r="E22" s="10"/>
      <c r="F22" s="8"/>
    </row>
    <row r="23" spans="1:6" ht="15">
      <c r="A23" s="104">
        <v>20</v>
      </c>
      <c r="B23" s="140"/>
      <c r="C23" s="142"/>
      <c r="D23" s="16"/>
      <c r="E23" s="10"/>
      <c r="F23" s="8"/>
    </row>
    <row r="24" spans="1:6" ht="14.25">
      <c r="A24" s="104">
        <v>21</v>
      </c>
      <c r="B24" s="79"/>
      <c r="C24" s="18"/>
      <c r="D24" s="16"/>
      <c r="E24" s="10"/>
      <c r="F24" s="8"/>
    </row>
    <row r="25" spans="1:6" ht="14.25">
      <c r="A25" s="104">
        <v>22</v>
      </c>
      <c r="B25" s="79"/>
      <c r="C25" s="17"/>
      <c r="D25" s="15"/>
      <c r="E25" s="10"/>
      <c r="F25" s="8"/>
    </row>
    <row r="26" spans="1:6" ht="14.25">
      <c r="A26" s="104">
        <v>23</v>
      </c>
      <c r="B26" s="79"/>
      <c r="C26" s="18"/>
      <c r="D26" s="15"/>
      <c r="E26" s="10"/>
      <c r="F26" s="8"/>
    </row>
    <row r="27" spans="1:6" ht="14.25">
      <c r="A27" s="104">
        <v>24</v>
      </c>
      <c r="B27" s="79"/>
      <c r="C27" s="17"/>
      <c r="D27" s="15"/>
      <c r="E27" s="10"/>
      <c r="F27" s="8"/>
    </row>
    <row r="28" spans="1:6" ht="14.25">
      <c r="A28" s="104">
        <v>25</v>
      </c>
      <c r="B28" s="76"/>
      <c r="C28" s="78"/>
      <c r="D28" s="15"/>
      <c r="E28" s="9"/>
      <c r="F28" s="8"/>
    </row>
    <row r="29" spans="1:6" ht="14.25">
      <c r="A29" s="104">
        <v>26</v>
      </c>
      <c r="B29" s="79"/>
      <c r="C29" s="19"/>
      <c r="D29" s="15"/>
      <c r="E29" s="15"/>
      <c r="F29" s="8"/>
    </row>
    <row r="30" spans="1:6" ht="14.25">
      <c r="A30" s="104">
        <v>27</v>
      </c>
      <c r="B30" s="79"/>
      <c r="C30" s="18"/>
      <c r="D30" s="15"/>
      <c r="E30" s="15"/>
      <c r="F30" s="8"/>
    </row>
    <row r="31" spans="1:6" ht="14.25">
      <c r="A31" s="104">
        <v>28</v>
      </c>
      <c r="B31" s="79"/>
      <c r="C31" s="18"/>
      <c r="D31" s="16"/>
      <c r="E31" s="16"/>
      <c r="F31" s="8"/>
    </row>
    <row r="32" spans="1:6" ht="14.25">
      <c r="A32" s="104">
        <v>29</v>
      </c>
      <c r="B32" s="79"/>
      <c r="C32" s="17"/>
      <c r="D32" s="16"/>
      <c r="E32" s="16"/>
      <c r="F32" s="8"/>
    </row>
    <row r="33" spans="1:6" ht="14.25">
      <c r="A33" s="104">
        <v>30</v>
      </c>
      <c r="B33" s="76"/>
      <c r="C33" s="78"/>
      <c r="D33" s="15"/>
      <c r="E33" s="9"/>
      <c r="F33" s="8"/>
    </row>
    <row r="34" spans="1:6" ht="14.25">
      <c r="A34" s="104">
        <v>31</v>
      </c>
      <c r="B34" s="79"/>
      <c r="C34" s="19"/>
      <c r="D34" s="15"/>
      <c r="E34" s="15"/>
      <c r="F34" s="8"/>
    </row>
    <row r="35" spans="1:6" ht="14.25">
      <c r="A35" s="104">
        <v>32</v>
      </c>
      <c r="B35" s="79"/>
      <c r="C35" s="18"/>
      <c r="D35" s="15"/>
      <c r="E35" s="15"/>
      <c r="F35" s="8"/>
    </row>
    <row r="36" spans="1:6" ht="14.25">
      <c r="A36" s="104">
        <v>33</v>
      </c>
      <c r="B36" s="79"/>
      <c r="C36" s="18"/>
      <c r="D36" s="16"/>
      <c r="E36" s="16"/>
      <c r="F36" s="8"/>
    </row>
    <row r="37" spans="1:6" ht="14.25">
      <c r="A37" s="104">
        <v>34</v>
      </c>
      <c r="B37" s="79"/>
      <c r="C37" s="17"/>
      <c r="D37" s="16"/>
      <c r="E37" s="16"/>
      <c r="F37" s="8"/>
    </row>
    <row r="38" spans="1:6" ht="14.25">
      <c r="A38" s="104">
        <v>35</v>
      </c>
      <c r="B38" s="76"/>
      <c r="C38" s="78"/>
      <c r="D38" s="15"/>
      <c r="E38" s="9"/>
      <c r="F38" s="8"/>
    </row>
    <row r="39" spans="1:6" ht="14.25">
      <c r="A39" s="104">
        <v>36</v>
      </c>
      <c r="B39" s="79"/>
      <c r="C39" s="19"/>
      <c r="D39" s="15"/>
      <c r="E39" s="15"/>
      <c r="F39" s="8"/>
    </row>
    <row r="40" spans="1:6" ht="14.25">
      <c r="A40" s="104">
        <v>37</v>
      </c>
      <c r="B40" s="79"/>
      <c r="C40" s="18"/>
      <c r="D40" s="15"/>
      <c r="E40" s="15"/>
      <c r="F40" s="8"/>
    </row>
    <row r="41" spans="1:6" ht="14.25">
      <c r="A41" s="104">
        <v>38</v>
      </c>
      <c r="B41" s="79"/>
      <c r="C41" s="18"/>
      <c r="D41" s="16"/>
      <c r="E41" s="16"/>
      <c r="F41" s="8"/>
    </row>
    <row r="42" spans="1:6" ht="14.25">
      <c r="A42" s="104">
        <v>39</v>
      </c>
      <c r="B42" s="79"/>
      <c r="C42" s="17"/>
      <c r="D42" s="16"/>
      <c r="E42" s="16"/>
      <c r="F42" s="8"/>
    </row>
    <row r="43" spans="1:6" ht="14.25">
      <c r="A43" s="104">
        <v>40</v>
      </c>
      <c r="B43" s="76"/>
      <c r="C43" s="78"/>
      <c r="D43" s="15"/>
      <c r="E43" s="9"/>
      <c r="F43" s="8"/>
    </row>
    <row r="44" spans="1:6" ht="14.25">
      <c r="A44" s="104">
        <v>41</v>
      </c>
      <c r="B44" s="79"/>
      <c r="C44" s="19"/>
      <c r="D44" s="15"/>
      <c r="E44" s="15"/>
      <c r="F44" s="8"/>
    </row>
    <row r="45" spans="1:6" ht="14.25">
      <c r="A45" s="104">
        <v>42</v>
      </c>
      <c r="B45" s="79"/>
      <c r="C45" s="18"/>
      <c r="D45" s="15"/>
      <c r="E45" s="15"/>
      <c r="F45" s="8"/>
    </row>
    <row r="46" spans="1:6" ht="14.25">
      <c r="A46" s="104">
        <v>43</v>
      </c>
      <c r="B46" s="79"/>
      <c r="C46" s="18"/>
      <c r="D46" s="16"/>
      <c r="E46" s="16"/>
      <c r="F46" s="8"/>
    </row>
    <row r="47" spans="1:6" ht="14.25">
      <c r="A47" s="104">
        <v>44</v>
      </c>
      <c r="B47" s="79"/>
      <c r="C47" s="17"/>
      <c r="D47" s="16"/>
      <c r="E47" s="16"/>
      <c r="F47" s="8"/>
    </row>
    <row r="48" spans="1:6" ht="14.25">
      <c r="A48" s="104">
        <v>45</v>
      </c>
      <c r="B48" s="76"/>
      <c r="C48" s="78"/>
      <c r="D48" s="15"/>
      <c r="E48" s="9"/>
      <c r="F48" s="8"/>
    </row>
    <row r="49" spans="1:6" ht="14.25">
      <c r="A49" s="104">
        <v>46</v>
      </c>
      <c r="B49" s="79"/>
      <c r="C49" s="19"/>
      <c r="D49" s="15"/>
      <c r="E49" s="15"/>
      <c r="F49" s="8"/>
    </row>
    <row r="50" spans="1:6" ht="14.25">
      <c r="A50" s="104">
        <v>47</v>
      </c>
      <c r="B50" s="79"/>
      <c r="C50" s="18"/>
      <c r="D50" s="15"/>
      <c r="E50" s="15"/>
      <c r="F50" s="8"/>
    </row>
    <row r="51" spans="1:6" ht="14.25">
      <c r="A51" s="104">
        <v>48</v>
      </c>
      <c r="B51" s="76"/>
      <c r="C51" s="78"/>
      <c r="D51" s="15"/>
      <c r="E51" s="9"/>
      <c r="F51" s="8"/>
    </row>
    <row r="52" spans="1:6" ht="14.25">
      <c r="A52" s="104">
        <v>49</v>
      </c>
      <c r="B52" s="79"/>
      <c r="C52" s="19"/>
      <c r="D52" s="15"/>
      <c r="E52" s="15"/>
      <c r="F52" s="8"/>
    </row>
    <row r="53" spans="1:6" ht="15" thickBot="1">
      <c r="A53" s="105">
        <v>50</v>
      </c>
      <c r="B53" s="106"/>
      <c r="C53" s="107"/>
      <c r="D53" s="108"/>
      <c r="E53" s="108"/>
      <c r="F53" s="109"/>
    </row>
    <row r="54" spans="3:5" ht="15">
      <c r="C54" s="211">
        <v>44443</v>
      </c>
      <c r="D54" s="212"/>
      <c r="E54" s="128"/>
    </row>
    <row r="55" spans="3:5" ht="15">
      <c r="C55" s="213" t="s">
        <v>32</v>
      </c>
      <c r="D55" s="212" t="s">
        <v>46</v>
      </c>
      <c r="E55" s="128"/>
    </row>
    <row r="56" spans="3:5" ht="15">
      <c r="C56" s="213" t="s">
        <v>36</v>
      </c>
      <c r="D56" s="214" t="s">
        <v>47</v>
      </c>
      <c r="E56" s="122"/>
    </row>
  </sheetData>
  <sheetProtection/>
  <mergeCells count="2">
    <mergeCell ref="A2:C2"/>
    <mergeCell ref="D2:F2"/>
  </mergeCells>
  <printOptions/>
  <pageMargins left="0.7" right="0.7" top="0.75" bottom="0.75" header="0.3" footer="0.3"/>
  <pageSetup horizontalDpi="600" verticalDpi="600" orientation="portrait" scale="80" r:id="rId2"/>
  <headerFooter>
    <oddHeader>&amp;L&amp;G&amp;C&amp;"-,Bold"Atoy Baltic Pro Drift Championship  
 Superfinaalid 2021
PRO&amp;R&amp;G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vanSON</dc:creator>
  <cp:keywords/>
  <dc:description/>
  <cp:lastModifiedBy>Liis Maarand</cp:lastModifiedBy>
  <cp:lastPrinted>2021-09-04T17:26:46Z</cp:lastPrinted>
  <dcterms:created xsi:type="dcterms:W3CDTF">2013-03-24T15:13:16Z</dcterms:created>
  <dcterms:modified xsi:type="dcterms:W3CDTF">2021-09-06T09:45:57Z</dcterms:modified>
  <cp:category/>
  <cp:version/>
  <cp:contentType/>
  <cp:contentStatus/>
</cp:coreProperties>
</file>